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Diah Devyanti\OneDrive\Documents\SKRIPSI\JURNAL SETELAH JUDUL\SEMHAS\UPLOAD\Raw Data\"/>
    </mc:Choice>
  </mc:AlternateContent>
  <xr:revisionPtr revIDLastSave="0" documentId="13_ncr:1_{00D4C90C-F9E5-4600-BD11-741DB473C1CC}" xr6:coauthVersionLast="47" xr6:coauthVersionMax="47" xr10:uidLastSave="{00000000-0000-0000-0000-000000000000}"/>
  <bookViews>
    <workbookView xWindow="-108" yWindow="-108" windowWidth="23256" windowHeight="12456" tabRatio="722" xr2:uid="{809333C0-2D75-476D-893A-319ADF9CBBA8}"/>
  </bookViews>
  <sheets>
    <sheet name="KEAHLIAN KEUANGAN " sheetId="1" r:id="rId1"/>
    <sheet name="KONEKSI POLITIK" sheetId="3"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5" i="1" l="1"/>
  <c r="U6" i="1"/>
  <c r="U7" i="1"/>
  <c r="U8" i="1"/>
  <c r="U9" i="1"/>
  <c r="U11" i="1"/>
  <c r="U12" i="1"/>
  <c r="U13" i="1"/>
  <c r="U14" i="1"/>
  <c r="U15" i="1"/>
  <c r="U17" i="1"/>
  <c r="U18" i="1"/>
  <c r="U19" i="1"/>
  <c r="U20" i="1"/>
  <c r="U21" i="1"/>
  <c r="U23" i="1"/>
  <c r="U24" i="1"/>
  <c r="U25" i="1"/>
  <c r="U26" i="1"/>
  <c r="U27" i="1"/>
  <c r="U29" i="1"/>
  <c r="U30" i="1"/>
  <c r="U31" i="1"/>
  <c r="U32" i="1"/>
  <c r="U33" i="1"/>
  <c r="U35" i="1"/>
  <c r="U36" i="1"/>
  <c r="U37" i="1"/>
  <c r="U38" i="1"/>
  <c r="U39" i="1"/>
  <c r="U41" i="1"/>
  <c r="U42" i="1"/>
  <c r="U43" i="1"/>
  <c r="U44" i="1"/>
  <c r="U45" i="1"/>
  <c r="U47" i="1"/>
  <c r="U48" i="1"/>
  <c r="U49" i="1"/>
  <c r="U50" i="1"/>
  <c r="U51" i="1"/>
  <c r="U53" i="1"/>
  <c r="U54" i="1"/>
  <c r="U55" i="1"/>
  <c r="U56" i="1"/>
  <c r="U57" i="1"/>
  <c r="U59" i="1"/>
  <c r="U60" i="1"/>
  <c r="U61" i="1"/>
  <c r="U62" i="1"/>
  <c r="U63" i="1"/>
  <c r="U65" i="1"/>
  <c r="U66" i="1"/>
  <c r="U67" i="1"/>
  <c r="U68" i="1"/>
  <c r="U69" i="1"/>
  <c r="U71" i="1"/>
  <c r="U72" i="1"/>
  <c r="U73" i="1"/>
  <c r="U74" i="1"/>
  <c r="U75" i="1"/>
  <c r="U77" i="1"/>
  <c r="U78" i="1"/>
  <c r="U79" i="1"/>
  <c r="U80" i="1"/>
  <c r="U81" i="1"/>
  <c r="U83" i="1"/>
  <c r="U84" i="1"/>
  <c r="U85" i="1"/>
  <c r="U86" i="1"/>
  <c r="U87" i="1"/>
  <c r="U89" i="1"/>
  <c r="U90" i="1"/>
  <c r="U91" i="1"/>
  <c r="U92" i="1"/>
  <c r="U93" i="1"/>
  <c r="U95" i="1"/>
  <c r="U96" i="1"/>
  <c r="U97" i="1"/>
  <c r="U98" i="1"/>
  <c r="U99" i="1"/>
  <c r="U101" i="1"/>
  <c r="U102" i="1"/>
  <c r="U103" i="1"/>
  <c r="U104" i="1"/>
  <c r="U105" i="1"/>
  <c r="U107" i="1"/>
  <c r="U108" i="1"/>
  <c r="U109" i="1"/>
  <c r="U110" i="1"/>
  <c r="U111" i="1"/>
  <c r="U113" i="1"/>
  <c r="U114" i="1"/>
  <c r="U115" i="1"/>
  <c r="U116" i="1"/>
  <c r="U117" i="1"/>
  <c r="U119" i="1"/>
  <c r="U120" i="1"/>
  <c r="U121" i="1"/>
  <c r="U122" i="1"/>
  <c r="U123" i="1"/>
  <c r="U125" i="1"/>
  <c r="U126" i="1"/>
  <c r="U127" i="1"/>
  <c r="U128" i="1"/>
  <c r="U129" i="1"/>
  <c r="U131" i="1"/>
  <c r="U132" i="1"/>
  <c r="U133" i="1"/>
  <c r="U134" i="1"/>
  <c r="U135" i="1"/>
  <c r="U137" i="1"/>
  <c r="U138" i="1"/>
  <c r="U139" i="1"/>
  <c r="U140" i="1"/>
  <c r="U141" i="1"/>
  <c r="U143" i="1"/>
  <c r="U144" i="1"/>
  <c r="U145" i="1"/>
  <c r="U146" i="1"/>
  <c r="U147" i="1"/>
  <c r="U149" i="1"/>
  <c r="U150" i="1"/>
  <c r="U151" i="1"/>
  <c r="U152" i="1"/>
  <c r="U153" i="1"/>
  <c r="U155" i="1"/>
  <c r="U156" i="1"/>
  <c r="U157" i="1"/>
  <c r="U158" i="1"/>
  <c r="U159" i="1"/>
  <c r="U161" i="1"/>
  <c r="U162" i="1"/>
  <c r="U163" i="1"/>
  <c r="U164" i="1"/>
  <c r="U165" i="1"/>
  <c r="U167" i="1"/>
  <c r="U168" i="1"/>
  <c r="U169" i="1"/>
  <c r="U170" i="1"/>
  <c r="U171" i="1"/>
  <c r="U173" i="1"/>
  <c r="U174" i="1"/>
  <c r="U175" i="1"/>
  <c r="U176" i="1"/>
  <c r="U177" i="1"/>
  <c r="U178" i="1"/>
  <c r="U180" i="1"/>
  <c r="U181" i="1"/>
  <c r="U182" i="1"/>
  <c r="U183" i="1"/>
  <c r="U184" i="1"/>
  <c r="U186" i="1"/>
  <c r="U187" i="1"/>
  <c r="U188" i="1"/>
  <c r="U189" i="1"/>
  <c r="U190" i="1"/>
  <c r="U192" i="1"/>
  <c r="U193" i="1"/>
  <c r="U194" i="1"/>
  <c r="U195" i="1"/>
  <c r="U196" i="1"/>
  <c r="U198" i="1"/>
  <c r="U199" i="1"/>
  <c r="U200" i="1"/>
  <c r="U201" i="1"/>
  <c r="U202" i="1"/>
  <c r="U204" i="1"/>
  <c r="U205" i="1"/>
  <c r="U206" i="1"/>
  <c r="U207" i="1"/>
  <c r="U208" i="1"/>
  <c r="U210" i="1"/>
  <c r="U211" i="1"/>
  <c r="U212" i="1"/>
  <c r="U213" i="1"/>
  <c r="U214" i="1"/>
  <c r="U216" i="1"/>
  <c r="U217" i="1"/>
  <c r="U218" i="1"/>
  <c r="U219" i="1"/>
  <c r="U220" i="1"/>
  <c r="U222" i="1"/>
  <c r="U223" i="1"/>
  <c r="U224" i="1"/>
  <c r="U225" i="1"/>
  <c r="U226" i="1"/>
  <c r="U228" i="1"/>
  <c r="U229" i="1"/>
  <c r="U230" i="1"/>
  <c r="U231" i="1"/>
  <c r="U232" i="1"/>
  <c r="U234" i="1"/>
  <c r="U235" i="1"/>
  <c r="U236" i="1"/>
  <c r="U237" i="1"/>
  <c r="U238" i="1"/>
  <c r="U240" i="1"/>
  <c r="U241" i="1"/>
  <c r="U242" i="1"/>
  <c r="U243" i="1"/>
  <c r="U244" i="1"/>
  <c r="U246" i="1"/>
  <c r="U247" i="1"/>
  <c r="U248" i="1"/>
  <c r="U249" i="1"/>
  <c r="U250" i="1"/>
  <c r="U252" i="1"/>
  <c r="U253" i="1"/>
  <c r="U254" i="1"/>
  <c r="U255" i="1"/>
  <c r="U256" i="1"/>
  <c r="U258" i="1"/>
  <c r="U259" i="1"/>
  <c r="U260" i="1"/>
  <c r="U261" i="1"/>
  <c r="U262" i="1"/>
  <c r="U264" i="1"/>
  <c r="U265" i="1"/>
  <c r="U266" i="1"/>
  <c r="U267" i="1"/>
  <c r="U268" i="1"/>
  <c r="U270" i="1"/>
  <c r="U271" i="1"/>
  <c r="U272" i="1"/>
  <c r="U273" i="1"/>
  <c r="U274" i="1"/>
  <c r="U276" i="1"/>
  <c r="U277" i="1"/>
  <c r="U278" i="1"/>
  <c r="U279" i="1"/>
  <c r="U280" i="1"/>
  <c r="U282" i="1"/>
  <c r="U283" i="1"/>
  <c r="U284" i="1"/>
  <c r="U285" i="1"/>
  <c r="U286" i="1"/>
  <c r="U288" i="1"/>
  <c r="U289" i="1"/>
  <c r="U290" i="1"/>
  <c r="U291" i="1"/>
  <c r="U292" i="1"/>
  <c r="U294" i="1"/>
  <c r="U295" i="1"/>
  <c r="U296" i="1"/>
  <c r="U297" i="1"/>
  <c r="U298" i="1"/>
  <c r="U300" i="1"/>
  <c r="U301" i="1"/>
  <c r="U302" i="1"/>
  <c r="U303" i="1"/>
  <c r="U304" i="1"/>
  <c r="U306" i="1"/>
  <c r="U307" i="1"/>
  <c r="U308" i="1"/>
  <c r="U309" i="1"/>
  <c r="U310" i="1"/>
  <c r="U312" i="1"/>
  <c r="U313" i="1"/>
  <c r="U314" i="1"/>
  <c r="U315" i="1"/>
  <c r="U316" i="1"/>
  <c r="U318" i="1"/>
  <c r="U319" i="1"/>
  <c r="U320" i="1"/>
  <c r="U321" i="1"/>
  <c r="U322" i="1"/>
  <c r="U324" i="1"/>
  <c r="U325" i="1"/>
  <c r="U326" i="1"/>
  <c r="U327" i="1"/>
  <c r="U328" i="1"/>
  <c r="U330" i="1"/>
  <c r="U331" i="1"/>
  <c r="U332" i="1"/>
  <c r="U333" i="1"/>
  <c r="U334" i="1"/>
  <c r="U336" i="1"/>
  <c r="U337" i="1"/>
  <c r="U338" i="1"/>
  <c r="U339" i="1"/>
  <c r="U340" i="1"/>
  <c r="U342" i="1"/>
  <c r="U343" i="1"/>
  <c r="U344" i="1"/>
  <c r="U345" i="1"/>
  <c r="U346" i="1"/>
  <c r="U348" i="1"/>
  <c r="U349" i="1"/>
  <c r="U350" i="1"/>
  <c r="U351" i="1"/>
  <c r="U352" i="1"/>
  <c r="U354" i="1"/>
  <c r="U355" i="1"/>
  <c r="U356" i="1"/>
  <c r="U357" i="1"/>
  <c r="U358" i="1"/>
  <c r="U360" i="1"/>
  <c r="U361" i="1"/>
  <c r="U362" i="1"/>
  <c r="U363" i="1"/>
  <c r="U364" i="1"/>
  <c r="U366" i="1"/>
  <c r="U367" i="1"/>
  <c r="U368" i="1"/>
  <c r="U369" i="1"/>
  <c r="U370" i="1"/>
  <c r="U372" i="1"/>
  <c r="U373" i="1"/>
  <c r="U374" i="1"/>
  <c r="U375" i="1"/>
  <c r="U376" i="1"/>
  <c r="U378" i="1"/>
  <c r="U379" i="1"/>
  <c r="U380" i="1"/>
  <c r="U381" i="1"/>
  <c r="U382" i="1"/>
  <c r="U384" i="1"/>
  <c r="U385" i="1"/>
  <c r="U386" i="1"/>
  <c r="U387" i="1"/>
  <c r="U388" i="1"/>
  <c r="U390" i="1"/>
  <c r="U391" i="1"/>
  <c r="U392" i="1"/>
  <c r="U393" i="1"/>
  <c r="U394" i="1"/>
  <c r="U396" i="1"/>
  <c r="U397" i="1"/>
  <c r="U398" i="1"/>
  <c r="U399" i="1"/>
  <c r="U400" i="1"/>
  <c r="U402" i="1"/>
  <c r="U403" i="1"/>
  <c r="U404" i="1"/>
  <c r="U405" i="1"/>
  <c r="U406" i="1"/>
  <c r="U408" i="1"/>
  <c r="U409" i="1"/>
  <c r="U410" i="1"/>
  <c r="U411" i="1"/>
  <c r="U412" i="1"/>
  <c r="U414" i="1"/>
  <c r="U415" i="1"/>
  <c r="U416" i="1"/>
  <c r="U417" i="1"/>
  <c r="U418" i="1"/>
  <c r="U420" i="1"/>
  <c r="U421" i="1"/>
  <c r="U422" i="1"/>
  <c r="U423" i="1"/>
  <c r="U424" i="1"/>
  <c r="U426" i="1"/>
  <c r="U427" i="1"/>
  <c r="U428" i="1"/>
  <c r="U429" i="1"/>
  <c r="U430" i="1"/>
  <c r="H258" i="1"/>
  <c r="H259" i="1"/>
  <c r="H260" i="1"/>
  <c r="H261" i="1"/>
  <c r="H262" i="1"/>
  <c r="L125" i="1"/>
  <c r="L126" i="1"/>
  <c r="L127" i="1"/>
  <c r="L128" i="1"/>
  <c r="L129" i="1"/>
  <c r="L180" i="1"/>
  <c r="L181" i="1"/>
  <c r="L182" i="1"/>
  <c r="L183" i="1"/>
  <c r="L184" i="1"/>
  <c r="L5" i="1"/>
  <c r="H426" i="1"/>
  <c r="H427" i="1"/>
  <c r="H428" i="1"/>
  <c r="H429" i="1"/>
  <c r="H430" i="1"/>
  <c r="O426" i="1"/>
  <c r="O427" i="1"/>
  <c r="O428" i="1"/>
  <c r="O429" i="1"/>
  <c r="O430" i="1"/>
  <c r="L420" i="1"/>
  <c r="L421" i="1"/>
  <c r="L422" i="1"/>
  <c r="L423" i="1"/>
  <c r="L424" i="1"/>
  <c r="L426" i="1"/>
  <c r="L427" i="1"/>
  <c r="L428" i="1"/>
  <c r="L429" i="1"/>
  <c r="L430" i="1"/>
  <c r="O107" i="1"/>
  <c r="O108" i="1"/>
  <c r="O109" i="1"/>
  <c r="O110" i="1"/>
  <c r="O111" i="1"/>
  <c r="L107" i="1"/>
  <c r="L108" i="1"/>
  <c r="L109" i="1"/>
  <c r="L110" i="1"/>
  <c r="L111" i="1"/>
  <c r="O149" i="1"/>
  <c r="O150" i="1"/>
  <c r="O151" i="1"/>
  <c r="O152" i="1"/>
  <c r="O153" i="1"/>
  <c r="L149" i="1"/>
  <c r="L150" i="1"/>
  <c r="L151" i="1"/>
  <c r="L152" i="1"/>
  <c r="L153" i="1"/>
  <c r="O173" i="1"/>
  <c r="O174" i="1"/>
  <c r="O175" i="1"/>
  <c r="O176" i="1"/>
  <c r="O177" i="1"/>
  <c r="O178" i="1"/>
  <c r="O180" i="1"/>
  <c r="O181" i="1"/>
  <c r="O182" i="1"/>
  <c r="O183" i="1"/>
  <c r="O184" i="1"/>
  <c r="L173" i="1"/>
  <c r="L174" i="1"/>
  <c r="L175" i="1"/>
  <c r="L176" i="1"/>
  <c r="L177" i="1"/>
  <c r="L178" i="1"/>
  <c r="H177" i="1"/>
  <c r="H178" i="1"/>
  <c r="O24" i="1"/>
  <c r="O25" i="1"/>
  <c r="O26" i="1"/>
  <c r="O27" i="1"/>
  <c r="O21" i="1"/>
  <c r="L35" i="1"/>
  <c r="L30" i="1"/>
  <c r="L31" i="1"/>
  <c r="L32" i="1"/>
  <c r="L33" i="1"/>
  <c r="L29" i="1"/>
  <c r="L24" i="1"/>
  <c r="L25" i="1"/>
  <c r="L26" i="1"/>
  <c r="L27" i="1"/>
  <c r="L23" i="1"/>
  <c r="O228" i="1"/>
  <c r="O229" i="1"/>
  <c r="O230" i="1"/>
  <c r="O231" i="1"/>
  <c r="O232" i="1"/>
  <c r="L228" i="1"/>
  <c r="L229" i="1"/>
  <c r="L230" i="1"/>
  <c r="L231" i="1"/>
  <c r="L232" i="1"/>
  <c r="O246" i="1"/>
  <c r="O247" i="1"/>
  <c r="O248" i="1"/>
  <c r="O249" i="1"/>
  <c r="O250" i="1"/>
  <c r="L246" i="1"/>
  <c r="L247" i="1"/>
  <c r="L248" i="1"/>
  <c r="L249" i="1"/>
  <c r="L250" i="1"/>
  <c r="L270" i="1"/>
  <c r="L271" i="1"/>
  <c r="L272" i="1"/>
  <c r="L273" i="1"/>
  <c r="L274" i="1"/>
  <c r="L276" i="1"/>
  <c r="L277" i="1"/>
  <c r="L278" i="1"/>
  <c r="L279" i="1"/>
  <c r="L280" i="1"/>
  <c r="O270" i="1"/>
  <c r="O271" i="1"/>
  <c r="O272" i="1"/>
  <c r="O273" i="1"/>
  <c r="O274" i="1"/>
  <c r="O276" i="1"/>
  <c r="O277" i="1"/>
  <c r="O278" i="1"/>
  <c r="O279" i="1"/>
  <c r="O280" i="1"/>
  <c r="O294" i="1"/>
  <c r="O295" i="1"/>
  <c r="O296" i="1"/>
  <c r="O297" i="1"/>
  <c r="O298" i="1"/>
  <c r="L294" i="1"/>
  <c r="L295" i="1"/>
  <c r="L296" i="1"/>
  <c r="L297" i="1"/>
  <c r="L298" i="1"/>
  <c r="O420" i="1"/>
  <c r="O421" i="1"/>
  <c r="O422" i="1"/>
  <c r="O423" i="1"/>
  <c r="O424" i="1"/>
  <c r="L402" i="1"/>
  <c r="L403" i="1"/>
  <c r="L404" i="1"/>
  <c r="L405" i="1"/>
  <c r="L406" i="1"/>
  <c r="O402" i="1"/>
  <c r="O403" i="1"/>
  <c r="O404" i="1"/>
  <c r="O405" i="1"/>
  <c r="O406" i="1"/>
  <c r="O125" i="1"/>
  <c r="O126" i="1"/>
  <c r="O127" i="1"/>
  <c r="O128" i="1"/>
  <c r="O129" i="1"/>
  <c r="L53" i="1"/>
  <c r="L54" i="1"/>
  <c r="L55" i="1"/>
  <c r="L56" i="1"/>
  <c r="L57" i="1"/>
  <c r="O53" i="1"/>
  <c r="O54" i="1"/>
  <c r="O55" i="1"/>
  <c r="O56" i="1"/>
  <c r="O57" i="1"/>
  <c r="L41" i="1"/>
  <c r="L42" i="1"/>
  <c r="L43" i="1"/>
  <c r="L44" i="1"/>
  <c r="L45" i="1"/>
  <c r="O43" i="1"/>
  <c r="O41" i="1"/>
  <c r="O42" i="1"/>
  <c r="O44" i="1"/>
  <c r="O45" i="1"/>
  <c r="O29" i="1"/>
  <c r="O30" i="1"/>
  <c r="O31" i="1"/>
  <c r="O32" i="1"/>
  <c r="O33" i="1"/>
  <c r="O408" i="1"/>
  <c r="O409" i="1"/>
  <c r="O410" i="1"/>
  <c r="O411" i="1"/>
  <c r="O412" i="1"/>
  <c r="O414" i="1"/>
  <c r="O415" i="1"/>
  <c r="O416" i="1"/>
  <c r="O417" i="1"/>
  <c r="O418" i="1"/>
  <c r="O384" i="1"/>
  <c r="O385" i="1"/>
  <c r="O386" i="1"/>
  <c r="O387" i="1"/>
  <c r="O388" i="1"/>
  <c r="O390" i="1"/>
  <c r="O391" i="1"/>
  <c r="O392" i="1"/>
  <c r="O393" i="1"/>
  <c r="O394" i="1"/>
  <c r="O396" i="1"/>
  <c r="O397" i="1"/>
  <c r="O398" i="1"/>
  <c r="O399" i="1"/>
  <c r="O400" i="1"/>
  <c r="O378" i="1"/>
  <c r="O379" i="1"/>
  <c r="O380" i="1"/>
  <c r="O381" i="1"/>
  <c r="O382" i="1"/>
  <c r="O372" i="1"/>
  <c r="O373" i="1"/>
  <c r="O374" i="1"/>
  <c r="O375" i="1"/>
  <c r="O376" i="1"/>
  <c r="L372" i="1"/>
  <c r="L373" i="1"/>
  <c r="L374" i="1"/>
  <c r="L375" i="1"/>
  <c r="L376" i="1"/>
  <c r="L378" i="1"/>
  <c r="L379" i="1"/>
  <c r="L380" i="1"/>
  <c r="L381" i="1"/>
  <c r="L382" i="1"/>
  <c r="L384" i="1"/>
  <c r="L385" i="1"/>
  <c r="L386" i="1"/>
  <c r="L387" i="1"/>
  <c r="L388" i="1"/>
  <c r="L390" i="1"/>
  <c r="L391" i="1"/>
  <c r="L392" i="1"/>
  <c r="L393" i="1"/>
  <c r="L394" i="1"/>
  <c r="L396" i="1"/>
  <c r="L397" i="1"/>
  <c r="L398" i="1"/>
  <c r="L399" i="1"/>
  <c r="L400" i="1"/>
  <c r="L408" i="1"/>
  <c r="L409" i="1"/>
  <c r="L410" i="1"/>
  <c r="L411" i="1"/>
  <c r="L412" i="1"/>
  <c r="L414" i="1"/>
  <c r="L415" i="1"/>
  <c r="L416" i="1"/>
  <c r="L417" i="1"/>
  <c r="L418" i="1"/>
  <c r="H384" i="1"/>
  <c r="H385" i="1"/>
  <c r="H386" i="1"/>
  <c r="H387" i="1"/>
  <c r="H388" i="1"/>
  <c r="H390" i="1"/>
  <c r="H391" i="1"/>
  <c r="H392" i="1"/>
  <c r="H393" i="1"/>
  <c r="H394" i="1"/>
  <c r="O348" i="1"/>
  <c r="O349" i="1"/>
  <c r="O350" i="1"/>
  <c r="O351" i="1"/>
  <c r="O352" i="1"/>
  <c r="O354" i="1"/>
  <c r="O355" i="1"/>
  <c r="O356" i="1"/>
  <c r="O357" i="1"/>
  <c r="O358" i="1"/>
  <c r="O360" i="1"/>
  <c r="O361" i="1"/>
  <c r="O362" i="1"/>
  <c r="O363" i="1"/>
  <c r="O364" i="1"/>
  <c r="O366" i="1"/>
  <c r="O367" i="1"/>
  <c r="O368" i="1"/>
  <c r="O369" i="1"/>
  <c r="O370" i="1"/>
  <c r="L348" i="1"/>
  <c r="L349" i="1"/>
  <c r="L350" i="1"/>
  <c r="L351" i="1"/>
  <c r="L352" i="1"/>
  <c r="L354" i="1"/>
  <c r="L355" i="1"/>
  <c r="L356" i="1"/>
  <c r="L357" i="1"/>
  <c r="L358" i="1"/>
  <c r="L360" i="1"/>
  <c r="L361" i="1"/>
  <c r="L362" i="1"/>
  <c r="L363" i="1"/>
  <c r="L364" i="1"/>
  <c r="L366" i="1"/>
  <c r="L367" i="1"/>
  <c r="L368" i="1"/>
  <c r="L369" i="1"/>
  <c r="L370" i="1"/>
  <c r="H360" i="1"/>
  <c r="H361" i="1"/>
  <c r="H362" i="1"/>
  <c r="H363" i="1"/>
  <c r="H364" i="1"/>
  <c r="O330" i="1"/>
  <c r="O331" i="1"/>
  <c r="O332" i="1"/>
  <c r="O333" i="1"/>
  <c r="O334" i="1"/>
  <c r="O336" i="1"/>
  <c r="O337" i="1"/>
  <c r="O338" i="1"/>
  <c r="O339" i="1"/>
  <c r="O340" i="1"/>
  <c r="O342" i="1"/>
  <c r="O343" i="1"/>
  <c r="O344" i="1"/>
  <c r="O345" i="1"/>
  <c r="O346" i="1"/>
  <c r="L330" i="1"/>
  <c r="L331" i="1"/>
  <c r="L332" i="1"/>
  <c r="L333" i="1"/>
  <c r="L334" i="1"/>
  <c r="L336" i="1"/>
  <c r="L337" i="1"/>
  <c r="L338" i="1"/>
  <c r="L339" i="1"/>
  <c r="L340" i="1"/>
  <c r="L342" i="1"/>
  <c r="L343" i="1"/>
  <c r="L344" i="1"/>
  <c r="L345" i="1"/>
  <c r="L346" i="1"/>
  <c r="H330" i="1"/>
  <c r="H331" i="1"/>
  <c r="H332" i="1"/>
  <c r="H333" i="1"/>
  <c r="H334" i="1"/>
  <c r="H336" i="1"/>
  <c r="H337" i="1"/>
  <c r="H338" i="1"/>
  <c r="H339" i="1"/>
  <c r="H340" i="1"/>
  <c r="H342" i="1"/>
  <c r="H343" i="1"/>
  <c r="H344" i="1"/>
  <c r="H345" i="1"/>
  <c r="H346" i="1"/>
  <c r="O312" i="1"/>
  <c r="O313" i="1"/>
  <c r="O314" i="1"/>
  <c r="O315" i="1"/>
  <c r="O316" i="1"/>
  <c r="O318" i="1"/>
  <c r="O319" i="1"/>
  <c r="O320" i="1"/>
  <c r="O321" i="1"/>
  <c r="O322" i="1"/>
  <c r="O324" i="1"/>
  <c r="O325" i="1"/>
  <c r="O326" i="1"/>
  <c r="O327" i="1"/>
  <c r="O328" i="1"/>
  <c r="L312" i="1"/>
  <c r="L313" i="1"/>
  <c r="L314" i="1"/>
  <c r="L315" i="1"/>
  <c r="L316" i="1"/>
  <c r="L318" i="1"/>
  <c r="L319" i="1"/>
  <c r="L320" i="1"/>
  <c r="L321" i="1"/>
  <c r="L322" i="1"/>
  <c r="L324" i="1"/>
  <c r="L325" i="1"/>
  <c r="L326" i="1"/>
  <c r="L327" i="1"/>
  <c r="L328" i="1"/>
  <c r="H312" i="1"/>
  <c r="H313" i="1"/>
  <c r="H314" i="1"/>
  <c r="H315" i="1"/>
  <c r="H316" i="1"/>
  <c r="H318" i="1"/>
  <c r="H319" i="1"/>
  <c r="H320" i="1"/>
  <c r="H321" i="1"/>
  <c r="H322" i="1"/>
  <c r="L300" i="1"/>
  <c r="L301" i="1"/>
  <c r="L302" i="1"/>
  <c r="L303" i="1"/>
  <c r="L304" i="1"/>
  <c r="L306" i="1"/>
  <c r="L307" i="1"/>
  <c r="L308" i="1"/>
  <c r="L309" i="1"/>
  <c r="L310" i="1"/>
  <c r="H294" i="1"/>
  <c r="H295" i="1"/>
  <c r="H296" i="1"/>
  <c r="H297" i="1"/>
  <c r="H298" i="1"/>
  <c r="H300" i="1"/>
  <c r="H301" i="1"/>
  <c r="H302" i="1"/>
  <c r="H303" i="1"/>
  <c r="H304" i="1"/>
  <c r="H306" i="1"/>
  <c r="H307" i="1"/>
  <c r="H308" i="1"/>
  <c r="H309" i="1"/>
  <c r="H310" i="1"/>
  <c r="O300" i="1"/>
  <c r="O301" i="1"/>
  <c r="O302" i="1"/>
  <c r="O303" i="1"/>
  <c r="O304" i="1"/>
  <c r="O306" i="1"/>
  <c r="O307" i="1"/>
  <c r="O308" i="1"/>
  <c r="O309" i="1"/>
  <c r="O310" i="1"/>
  <c r="O292" i="1" l="1"/>
  <c r="O258" i="1"/>
  <c r="O259" i="1"/>
  <c r="O260" i="1"/>
  <c r="O261" i="1"/>
  <c r="O262" i="1"/>
  <c r="O264" i="1"/>
  <c r="O265" i="1"/>
  <c r="O266" i="1"/>
  <c r="O267" i="1"/>
  <c r="O268" i="1"/>
  <c r="O282" i="1"/>
  <c r="O283" i="1"/>
  <c r="O284" i="1"/>
  <c r="O285" i="1"/>
  <c r="O286" i="1"/>
  <c r="O288" i="1"/>
  <c r="O289" i="1"/>
  <c r="O290" i="1"/>
  <c r="O291" i="1"/>
  <c r="L258" i="1"/>
  <c r="L259" i="1"/>
  <c r="L260" i="1"/>
  <c r="L261" i="1"/>
  <c r="L262" i="1"/>
  <c r="L264" i="1"/>
  <c r="L265" i="1"/>
  <c r="L266" i="1"/>
  <c r="L267" i="1"/>
  <c r="L268" i="1"/>
  <c r="L282" i="1"/>
  <c r="L283" i="1"/>
  <c r="L284" i="1"/>
  <c r="L285" i="1"/>
  <c r="L286" i="1"/>
  <c r="L288" i="1"/>
  <c r="L289" i="1"/>
  <c r="L290" i="1"/>
  <c r="L291" i="1"/>
  <c r="L292" i="1"/>
  <c r="H270" i="1"/>
  <c r="H271" i="1"/>
  <c r="H272" i="1"/>
  <c r="H273" i="1"/>
  <c r="H274" i="1"/>
  <c r="H276" i="1"/>
  <c r="H277" i="1"/>
  <c r="H278" i="1"/>
  <c r="H279" i="1"/>
  <c r="H280" i="1"/>
  <c r="H282" i="1"/>
  <c r="H283" i="1"/>
  <c r="H284" i="1"/>
  <c r="H285" i="1"/>
  <c r="H286" i="1"/>
  <c r="H288" i="1"/>
  <c r="H289" i="1"/>
  <c r="H290" i="1"/>
  <c r="H291" i="1"/>
  <c r="H292" i="1"/>
  <c r="L240" i="1" l="1"/>
  <c r="L241" i="1"/>
  <c r="L242" i="1"/>
  <c r="L243" i="1"/>
  <c r="L244" i="1"/>
  <c r="L252" i="1"/>
  <c r="L253" i="1"/>
  <c r="L254" i="1"/>
  <c r="L255" i="1"/>
  <c r="L256" i="1"/>
  <c r="O240" i="1"/>
  <c r="O241" i="1"/>
  <c r="O242" i="1"/>
  <c r="O243" i="1"/>
  <c r="O244" i="1"/>
  <c r="O252" i="1"/>
  <c r="O253" i="1"/>
  <c r="O254" i="1"/>
  <c r="O255" i="1"/>
  <c r="O256" i="1"/>
  <c r="H246" i="1"/>
  <c r="H247" i="1"/>
  <c r="H248" i="1"/>
  <c r="H249" i="1"/>
  <c r="H250" i="1"/>
  <c r="O234" i="1"/>
  <c r="O235" i="1"/>
  <c r="O236" i="1"/>
  <c r="O237" i="1"/>
  <c r="O238" i="1"/>
  <c r="L234" i="1"/>
  <c r="L235" i="1"/>
  <c r="L236" i="1"/>
  <c r="L237" i="1"/>
  <c r="L238" i="1"/>
  <c r="H222" i="1"/>
  <c r="H223" i="1"/>
  <c r="H224" i="1"/>
  <c r="H225" i="1"/>
  <c r="H226" i="1"/>
  <c r="L222" i="1"/>
  <c r="L223" i="1"/>
  <c r="L224" i="1"/>
  <c r="L225" i="1"/>
  <c r="L226" i="1"/>
  <c r="O222" i="1"/>
  <c r="O223" i="1"/>
  <c r="O224" i="1"/>
  <c r="O225" i="1"/>
  <c r="O226" i="1"/>
  <c r="L216" i="1"/>
  <c r="L217" i="1"/>
  <c r="L218" i="1"/>
  <c r="L219" i="1"/>
  <c r="L220" i="1"/>
  <c r="O216" i="1"/>
  <c r="O217" i="1"/>
  <c r="O218" i="1"/>
  <c r="O219" i="1"/>
  <c r="O220" i="1"/>
  <c r="H210" i="1"/>
  <c r="H211" i="1"/>
  <c r="H212" i="1"/>
  <c r="H213" i="1"/>
  <c r="H214" i="1"/>
  <c r="L210" i="1"/>
  <c r="L211" i="1"/>
  <c r="L212" i="1"/>
  <c r="L213" i="1"/>
  <c r="L214" i="1"/>
  <c r="O210" i="1"/>
  <c r="O211" i="1"/>
  <c r="O212" i="1"/>
  <c r="O213" i="1"/>
  <c r="O214" i="1"/>
  <c r="O192" i="1"/>
  <c r="O193" i="1"/>
  <c r="O194" i="1"/>
  <c r="O195" i="1"/>
  <c r="O196" i="1"/>
  <c r="O198" i="1"/>
  <c r="O199" i="1"/>
  <c r="O200" i="1"/>
  <c r="O201" i="1"/>
  <c r="O202" i="1"/>
  <c r="O204" i="1"/>
  <c r="O205" i="1"/>
  <c r="O206" i="1"/>
  <c r="O207" i="1"/>
  <c r="O208" i="1"/>
  <c r="L192" i="1"/>
  <c r="L193" i="1"/>
  <c r="L194" i="1"/>
  <c r="L195" i="1"/>
  <c r="L196" i="1"/>
  <c r="L198" i="1"/>
  <c r="L199" i="1"/>
  <c r="L200" i="1"/>
  <c r="L201" i="1"/>
  <c r="L202" i="1"/>
  <c r="L204" i="1"/>
  <c r="L205" i="1"/>
  <c r="L206" i="1"/>
  <c r="L207" i="1"/>
  <c r="L208" i="1"/>
  <c r="H192" i="1"/>
  <c r="H193" i="1"/>
  <c r="H194" i="1"/>
  <c r="H195" i="1"/>
  <c r="H196" i="1"/>
  <c r="O167" i="1"/>
  <c r="O168" i="1"/>
  <c r="O169" i="1"/>
  <c r="O170" i="1"/>
  <c r="O171" i="1"/>
  <c r="O186" i="1"/>
  <c r="O187" i="1"/>
  <c r="O188" i="1"/>
  <c r="O189" i="1"/>
  <c r="O190" i="1"/>
  <c r="L186" i="1"/>
  <c r="L187" i="1"/>
  <c r="L188" i="1"/>
  <c r="L189" i="1"/>
  <c r="L190" i="1"/>
  <c r="L167" i="1"/>
  <c r="L168" i="1"/>
  <c r="L169" i="1"/>
  <c r="L170" i="1"/>
  <c r="L171" i="1"/>
  <c r="H186" i="1"/>
  <c r="H187" i="1"/>
  <c r="H188" i="1"/>
  <c r="H189" i="1"/>
  <c r="H190" i="1"/>
  <c r="H180" i="1"/>
  <c r="H181" i="1"/>
  <c r="H182" i="1"/>
  <c r="H183" i="1"/>
  <c r="H184" i="1"/>
  <c r="H167" i="1"/>
  <c r="H168" i="1"/>
  <c r="H169" i="1"/>
  <c r="H170" i="1"/>
  <c r="H171" i="1"/>
  <c r="H161" i="1"/>
  <c r="H162" i="1"/>
  <c r="H163" i="1"/>
  <c r="H164" i="1"/>
  <c r="H165" i="1"/>
  <c r="L161" i="1"/>
  <c r="L162" i="1"/>
  <c r="L163" i="1"/>
  <c r="L164" i="1"/>
  <c r="L165" i="1"/>
  <c r="O161" i="1"/>
  <c r="O162" i="1"/>
  <c r="O163" i="1"/>
  <c r="O164" i="1"/>
  <c r="O165" i="1"/>
  <c r="O155" i="1"/>
  <c r="O156" i="1"/>
  <c r="O157" i="1"/>
  <c r="O158" i="1"/>
  <c r="O159" i="1"/>
  <c r="L156" i="1"/>
  <c r="L142" i="1"/>
  <c r="L143" i="1"/>
  <c r="L144" i="1"/>
  <c r="L145" i="1"/>
  <c r="L146" i="1"/>
  <c r="L147" i="1"/>
  <c r="L155" i="1"/>
  <c r="L157" i="1"/>
  <c r="L158" i="1"/>
  <c r="L159" i="1"/>
  <c r="H155" i="1"/>
  <c r="H156" i="1"/>
  <c r="H157" i="1"/>
  <c r="H158" i="1"/>
  <c r="H159" i="1"/>
  <c r="H149" i="1"/>
  <c r="H150" i="1"/>
  <c r="H151" i="1"/>
  <c r="H152" i="1"/>
  <c r="H153" i="1"/>
  <c r="O143" i="1"/>
  <c r="O144" i="1"/>
  <c r="O145" i="1"/>
  <c r="O146" i="1"/>
  <c r="O147" i="1"/>
  <c r="H143" i="1"/>
  <c r="H144" i="1"/>
  <c r="H145" i="1"/>
  <c r="H146" i="1"/>
  <c r="H147" i="1"/>
  <c r="H137" i="1"/>
  <c r="H138" i="1"/>
  <c r="H139" i="1"/>
  <c r="H140" i="1"/>
  <c r="H141" i="1"/>
  <c r="O137" i="1"/>
  <c r="O138" i="1"/>
  <c r="O139" i="1"/>
  <c r="O140" i="1"/>
  <c r="O141" i="1"/>
  <c r="L137" i="1"/>
  <c r="L138" i="1"/>
  <c r="L139" i="1"/>
  <c r="L140" i="1"/>
  <c r="L141" i="1"/>
  <c r="O119" i="1"/>
  <c r="O120" i="1"/>
  <c r="O121" i="1"/>
  <c r="O122" i="1"/>
  <c r="O123" i="1"/>
  <c r="O131" i="1"/>
  <c r="O132" i="1"/>
  <c r="O133" i="1"/>
  <c r="O134" i="1"/>
  <c r="O135" i="1"/>
  <c r="L131" i="1"/>
  <c r="L132" i="1"/>
  <c r="L133" i="1"/>
  <c r="L134" i="1"/>
  <c r="L135" i="1"/>
  <c r="L123" i="1"/>
  <c r="L119" i="1"/>
  <c r="L120" i="1"/>
  <c r="L121" i="1"/>
  <c r="L122" i="1"/>
  <c r="H131" i="1"/>
  <c r="H132" i="1"/>
  <c r="H133" i="1"/>
  <c r="H134" i="1"/>
  <c r="H135" i="1"/>
  <c r="H424" i="1"/>
  <c r="H423" i="1"/>
  <c r="H422" i="1"/>
  <c r="H421" i="1"/>
  <c r="H420" i="1"/>
  <c r="H418" i="1"/>
  <c r="H417" i="1"/>
  <c r="H416" i="1"/>
  <c r="H415" i="1"/>
  <c r="H414" i="1"/>
  <c r="H412" i="1"/>
  <c r="H411" i="1"/>
  <c r="H410" i="1"/>
  <c r="H409" i="1"/>
  <c r="H408" i="1"/>
  <c r="H406" i="1"/>
  <c r="H405" i="1"/>
  <c r="H404" i="1"/>
  <c r="H403" i="1"/>
  <c r="H402" i="1"/>
  <c r="H400" i="1"/>
  <c r="H399" i="1"/>
  <c r="H398" i="1"/>
  <c r="H397" i="1"/>
  <c r="H396" i="1"/>
  <c r="H382" i="1"/>
  <c r="H381" i="1"/>
  <c r="H380" i="1"/>
  <c r="H379" i="1"/>
  <c r="H378" i="1"/>
  <c r="H376" i="1"/>
  <c r="H375" i="1"/>
  <c r="H374" i="1"/>
  <c r="H373" i="1"/>
  <c r="H372" i="1"/>
  <c r="H370" i="1"/>
  <c r="H369" i="1"/>
  <c r="H368" i="1"/>
  <c r="H367" i="1"/>
  <c r="H366" i="1"/>
  <c r="H358" i="1"/>
  <c r="H357" i="1"/>
  <c r="H356" i="1"/>
  <c r="H355" i="1"/>
  <c r="H354" i="1"/>
  <c r="H352" i="1"/>
  <c r="H351" i="1"/>
  <c r="H350" i="1"/>
  <c r="H349" i="1"/>
  <c r="H348" i="1"/>
  <c r="H328" i="1"/>
  <c r="H327" i="1"/>
  <c r="H326" i="1"/>
  <c r="H325" i="1"/>
  <c r="H324" i="1"/>
  <c r="H268" i="1"/>
  <c r="H267" i="1"/>
  <c r="H266" i="1"/>
  <c r="H265" i="1"/>
  <c r="H264" i="1"/>
  <c r="H256" i="1"/>
  <c r="H255" i="1"/>
  <c r="H254" i="1"/>
  <c r="H253" i="1"/>
  <c r="H252" i="1"/>
  <c r="H244" i="1"/>
  <c r="H243" i="1"/>
  <c r="H242" i="1"/>
  <c r="H241" i="1"/>
  <c r="H240" i="1"/>
  <c r="H238" i="1"/>
  <c r="H237" i="1"/>
  <c r="H236" i="1"/>
  <c r="H235" i="1"/>
  <c r="H234" i="1"/>
  <c r="H232" i="1"/>
  <c r="H231" i="1"/>
  <c r="H230" i="1"/>
  <c r="H229" i="1"/>
  <c r="H228" i="1"/>
  <c r="H220" i="1"/>
  <c r="H219" i="1"/>
  <c r="H218" i="1"/>
  <c r="H217" i="1"/>
  <c r="H216" i="1"/>
  <c r="H208" i="1"/>
  <c r="H207" i="1"/>
  <c r="H206" i="1"/>
  <c r="H205" i="1"/>
  <c r="H204" i="1"/>
  <c r="H202" i="1"/>
  <c r="H201" i="1"/>
  <c r="H200" i="1"/>
  <c r="H199" i="1"/>
  <c r="H198" i="1"/>
  <c r="H176" i="1"/>
  <c r="H175" i="1"/>
  <c r="H174" i="1"/>
  <c r="H173" i="1"/>
  <c r="H129" i="1"/>
  <c r="H128" i="1"/>
  <c r="H127" i="1"/>
  <c r="H126" i="1"/>
  <c r="H125" i="1"/>
  <c r="H123" i="1"/>
  <c r="H122" i="1"/>
  <c r="H121" i="1"/>
  <c r="H120" i="1"/>
  <c r="H119" i="1"/>
  <c r="O117" i="1"/>
  <c r="L117" i="1"/>
  <c r="H117" i="1"/>
  <c r="O116" i="1"/>
  <c r="L116" i="1"/>
  <c r="H116" i="1"/>
  <c r="O115" i="1"/>
  <c r="L115" i="1"/>
  <c r="H115" i="1"/>
  <c r="O114" i="1"/>
  <c r="L114" i="1"/>
  <c r="H114" i="1"/>
  <c r="O113" i="1"/>
  <c r="L113" i="1"/>
  <c r="H113" i="1"/>
  <c r="H111" i="1"/>
  <c r="H110" i="1"/>
  <c r="H109" i="1"/>
  <c r="H108" i="1"/>
  <c r="H107" i="1"/>
  <c r="O105" i="1"/>
  <c r="L105" i="1"/>
  <c r="H105" i="1"/>
  <c r="O104" i="1"/>
  <c r="L104" i="1"/>
  <c r="H104" i="1"/>
  <c r="O103" i="1"/>
  <c r="L103" i="1"/>
  <c r="H103" i="1"/>
  <c r="O102" i="1"/>
  <c r="L102" i="1"/>
  <c r="H102" i="1"/>
  <c r="O101" i="1"/>
  <c r="L101" i="1"/>
  <c r="H101" i="1"/>
  <c r="O99" i="1"/>
  <c r="L99" i="1"/>
  <c r="H99" i="1"/>
  <c r="O98" i="1"/>
  <c r="L98" i="1"/>
  <c r="H98" i="1"/>
  <c r="O97" i="1"/>
  <c r="L97" i="1"/>
  <c r="H97" i="1"/>
  <c r="O96" i="1"/>
  <c r="L96" i="1"/>
  <c r="H96" i="1"/>
  <c r="O95" i="1"/>
  <c r="L95" i="1"/>
  <c r="H95" i="1"/>
  <c r="O93" i="1"/>
  <c r="L93" i="1"/>
  <c r="H93" i="1"/>
  <c r="O92" i="1"/>
  <c r="L92" i="1"/>
  <c r="H92" i="1"/>
  <c r="O91" i="1"/>
  <c r="L91" i="1"/>
  <c r="H91" i="1"/>
  <c r="O90" i="1"/>
  <c r="L90" i="1"/>
  <c r="H90" i="1"/>
  <c r="O89" i="1"/>
  <c r="L89" i="1"/>
  <c r="H89" i="1"/>
  <c r="O87" i="1"/>
  <c r="L87" i="1"/>
  <c r="H87" i="1"/>
  <c r="O86" i="1"/>
  <c r="L86" i="1"/>
  <c r="H86" i="1"/>
  <c r="O85" i="1"/>
  <c r="L85" i="1"/>
  <c r="H85" i="1"/>
  <c r="O84" i="1"/>
  <c r="L84" i="1"/>
  <c r="H84" i="1"/>
  <c r="O83" i="1"/>
  <c r="L83" i="1"/>
  <c r="H83" i="1"/>
  <c r="O81" i="1"/>
  <c r="L81" i="1"/>
  <c r="H81" i="1"/>
  <c r="O80" i="1"/>
  <c r="L80" i="1"/>
  <c r="H80" i="1"/>
  <c r="O79" i="1"/>
  <c r="L79" i="1"/>
  <c r="H79" i="1"/>
  <c r="O78" i="1"/>
  <c r="L78" i="1"/>
  <c r="H78" i="1"/>
  <c r="O77" i="1"/>
  <c r="L77" i="1"/>
  <c r="H77" i="1"/>
  <c r="O75" i="1"/>
  <c r="L75" i="1"/>
  <c r="H75" i="1"/>
  <c r="O74" i="1"/>
  <c r="L74" i="1"/>
  <c r="H74" i="1"/>
  <c r="O73" i="1"/>
  <c r="L73" i="1"/>
  <c r="H73" i="1"/>
  <c r="O72" i="1"/>
  <c r="L72" i="1"/>
  <c r="H72" i="1"/>
  <c r="O71" i="1"/>
  <c r="L71" i="1"/>
  <c r="H71" i="1"/>
  <c r="O69" i="1"/>
  <c r="L69" i="1"/>
  <c r="H69" i="1"/>
  <c r="O68" i="1"/>
  <c r="L68" i="1"/>
  <c r="H68" i="1"/>
  <c r="O67" i="1"/>
  <c r="L67" i="1"/>
  <c r="H67" i="1"/>
  <c r="O66" i="1"/>
  <c r="L66" i="1"/>
  <c r="H66" i="1"/>
  <c r="O65" i="1"/>
  <c r="L65" i="1"/>
  <c r="H65" i="1"/>
  <c r="O63" i="1"/>
  <c r="L63" i="1"/>
  <c r="H63" i="1"/>
  <c r="O62" i="1"/>
  <c r="L62" i="1"/>
  <c r="H62" i="1"/>
  <c r="O61" i="1"/>
  <c r="L61" i="1"/>
  <c r="H61" i="1"/>
  <c r="O60" i="1"/>
  <c r="L60" i="1"/>
  <c r="H60" i="1"/>
  <c r="O59" i="1"/>
  <c r="L59" i="1"/>
  <c r="H59" i="1"/>
  <c r="H57" i="1"/>
  <c r="H56" i="1"/>
  <c r="H55" i="1"/>
  <c r="H54" i="1"/>
  <c r="H53" i="1"/>
  <c r="O51" i="1"/>
  <c r="L51" i="1"/>
  <c r="H51" i="1"/>
  <c r="O50" i="1"/>
  <c r="L50" i="1"/>
  <c r="H50" i="1"/>
  <c r="O49" i="1"/>
  <c r="L49" i="1"/>
  <c r="H49" i="1"/>
  <c r="O48" i="1"/>
  <c r="L48" i="1"/>
  <c r="H48" i="1"/>
  <c r="O47" i="1"/>
  <c r="L47" i="1"/>
  <c r="H47" i="1"/>
  <c r="H45" i="1"/>
  <c r="H44" i="1"/>
  <c r="H43" i="1"/>
  <c r="H42" i="1"/>
  <c r="H41" i="1"/>
  <c r="O39" i="1"/>
  <c r="L39" i="1"/>
  <c r="H39" i="1"/>
  <c r="O38" i="1"/>
  <c r="L38" i="1"/>
  <c r="H38" i="1"/>
  <c r="O37" i="1"/>
  <c r="L37" i="1"/>
  <c r="H37" i="1"/>
  <c r="O36" i="1"/>
  <c r="L36" i="1"/>
  <c r="H36" i="1"/>
  <c r="O35" i="1"/>
  <c r="H35" i="1"/>
  <c r="H33" i="1"/>
  <c r="H32" i="1"/>
  <c r="H31" i="1"/>
  <c r="H30" i="1"/>
  <c r="H29" i="1"/>
  <c r="H27" i="1"/>
  <c r="L21" i="1"/>
  <c r="H21" i="1"/>
  <c r="O20" i="1"/>
  <c r="L20" i="1"/>
  <c r="H20" i="1"/>
  <c r="O19" i="1"/>
  <c r="L19" i="1"/>
  <c r="H19" i="1"/>
  <c r="O18" i="1"/>
  <c r="L18" i="1"/>
  <c r="H18" i="1"/>
  <c r="O17" i="1"/>
  <c r="L17" i="1"/>
  <c r="H17" i="1"/>
  <c r="O15" i="1"/>
  <c r="L15" i="1"/>
  <c r="H15" i="1"/>
  <c r="O14" i="1"/>
  <c r="L14" i="1"/>
  <c r="H14" i="1"/>
  <c r="O13" i="1"/>
  <c r="L13" i="1"/>
  <c r="H13" i="1"/>
  <c r="O12" i="1"/>
  <c r="L12" i="1"/>
  <c r="H12" i="1"/>
  <c r="O11" i="1"/>
  <c r="L11" i="1"/>
  <c r="H11" i="1"/>
  <c r="A10" i="1"/>
  <c r="A16" i="1" s="1"/>
  <c r="A22" i="1" s="1"/>
  <c r="A28" i="1" s="1"/>
  <c r="A34" i="1" s="1"/>
  <c r="A40" i="1" s="1"/>
  <c r="A46" i="1" s="1"/>
  <c r="A52" i="1" s="1"/>
  <c r="A58" i="1" s="1"/>
  <c r="A64" i="1" s="1"/>
  <c r="A70" i="1" s="1"/>
  <c r="A76" i="1" s="1"/>
  <c r="A82" i="1" s="1"/>
  <c r="A88" i="1" s="1"/>
  <c r="A94" i="1" s="1"/>
  <c r="A100" i="1" s="1"/>
  <c r="A106" i="1" s="1"/>
  <c r="A112" i="1" s="1"/>
  <c r="A118" i="1" s="1"/>
  <c r="A124" i="1" s="1"/>
  <c r="A130" i="1" s="1"/>
  <c r="A136" i="1" s="1"/>
  <c r="A142" i="1" s="1"/>
  <c r="A148" i="1" s="1"/>
  <c r="A154" i="1" s="1"/>
  <c r="A160" i="1" s="1"/>
  <c r="A166" i="1" s="1"/>
  <c r="A172" i="1" s="1"/>
  <c r="A179" i="1" s="1"/>
  <c r="A185" i="1" s="1"/>
  <c r="A191" i="1" s="1"/>
  <c r="A197" i="1" s="1"/>
  <c r="A203" i="1" s="1"/>
  <c r="A209" i="1" s="1"/>
  <c r="A215" i="1" s="1"/>
  <c r="A221" i="1" s="1"/>
  <c r="A227" i="1" s="1"/>
  <c r="A233" i="1" s="1"/>
  <c r="A239" i="1" s="1"/>
  <c r="A245" i="1" s="1"/>
  <c r="A251" i="1" s="1"/>
  <c r="A257" i="1" s="1"/>
  <c r="A263" i="1" s="1"/>
  <c r="A269" i="1" s="1"/>
  <c r="A275" i="1" s="1"/>
  <c r="A281" i="1" s="1"/>
  <c r="A287" i="1" s="1"/>
  <c r="A293" i="1" s="1"/>
  <c r="A299" i="1" s="1"/>
  <c r="A305" i="1" s="1"/>
  <c r="A311" i="1" s="1"/>
  <c r="A317" i="1" s="1"/>
  <c r="A323" i="1" s="1"/>
  <c r="A329" i="1" s="1"/>
  <c r="A335" i="1" s="1"/>
  <c r="A341" i="1" s="1"/>
  <c r="A347" i="1" s="1"/>
  <c r="A353" i="1" s="1"/>
  <c r="A359" i="1" s="1"/>
  <c r="A365" i="1" s="1"/>
  <c r="A371" i="1" s="1"/>
  <c r="A377" i="1" s="1"/>
  <c r="A383" i="1" s="1"/>
  <c r="A389" i="1" s="1"/>
  <c r="A395" i="1" s="1"/>
  <c r="A401" i="1" s="1"/>
  <c r="A407" i="1" s="1"/>
  <c r="A413" i="1" s="1"/>
  <c r="A419" i="1" s="1"/>
  <c r="A425" i="1" s="1"/>
  <c r="O9" i="1"/>
  <c r="L9" i="1"/>
  <c r="H9" i="1"/>
  <c r="O8" i="1"/>
  <c r="L8" i="1"/>
  <c r="H8" i="1"/>
  <c r="O7" i="1"/>
  <c r="L7" i="1"/>
  <c r="H7" i="1"/>
  <c r="O6" i="1"/>
  <c r="L6" i="1"/>
  <c r="H6" i="1"/>
  <c r="O5" i="1"/>
  <c r="H5" i="1"/>
</calcChain>
</file>

<file path=xl/sharedStrings.xml><?xml version="1.0" encoding="utf-8"?>
<sst xmlns="http://schemas.openxmlformats.org/spreadsheetml/2006/main" count="331" uniqueCount="259">
  <si>
    <t>No</t>
  </si>
  <si>
    <t>Code</t>
  </si>
  <si>
    <t>Name</t>
  </si>
  <si>
    <t>Sektor</t>
  </si>
  <si>
    <t>AALI</t>
  </si>
  <si>
    <t>Astra Agro Lestari Tbk.</t>
  </si>
  <si>
    <t>Consumer Non-Cyclicals</t>
  </si>
  <si>
    <t>ACES</t>
  </si>
  <si>
    <t>Aspirasi Hidup Indonesia Tbk.</t>
  </si>
  <si>
    <t>Consumer Cyclicals</t>
  </si>
  <si>
    <t>ADHI</t>
  </si>
  <si>
    <t>Adhi Karya (Persero) Tbk.</t>
  </si>
  <si>
    <t>Infrastructures</t>
  </si>
  <si>
    <t>AIMS</t>
  </si>
  <si>
    <t>Artha Mahiya Investama Tbk.</t>
  </si>
  <si>
    <t>Energy</t>
  </si>
  <si>
    <t>ANTM</t>
  </si>
  <si>
    <t>Aneka Tambang Tbk.</t>
  </si>
  <si>
    <t>Basic Materials</t>
  </si>
  <si>
    <t>ASGR</t>
  </si>
  <si>
    <t>Astra Graphia Tbk.</t>
  </si>
  <si>
    <t>Industrials</t>
  </si>
  <si>
    <t>ASII</t>
  </si>
  <si>
    <t>Astra International Tbk.</t>
  </si>
  <si>
    <t>AUTO</t>
  </si>
  <si>
    <t>Astra Otoparts Tbk.</t>
  </si>
  <si>
    <t>BBCA</t>
  </si>
  <si>
    <t>Bank Central Asia Tbk.</t>
  </si>
  <si>
    <t>Financials</t>
  </si>
  <si>
    <t>BBKP</t>
  </si>
  <si>
    <t>Bank KB Bukopin Tbk.</t>
  </si>
  <si>
    <t>BBNI</t>
  </si>
  <si>
    <t>Bank Negara Indonesia (Persero</t>
  </si>
  <si>
    <t>BBRI</t>
  </si>
  <si>
    <t>Bank Rakyat Indonesia (Persero</t>
  </si>
  <si>
    <t>BBTN</t>
  </si>
  <si>
    <t>Bank Tabungan Negara (Persero)</t>
  </si>
  <si>
    <t>BCIC</t>
  </si>
  <si>
    <t>Bank JTrust Indonesia Tbk.</t>
  </si>
  <si>
    <t>BCIP</t>
  </si>
  <si>
    <t>Bumi Citra Permai Tbk.</t>
  </si>
  <si>
    <t>Properties &amp; Real Estate</t>
  </si>
  <si>
    <t>BDMN</t>
  </si>
  <si>
    <t>Bank Danamon Indonesia Tbk.</t>
  </si>
  <si>
    <t>BJTM</t>
  </si>
  <si>
    <t>Bank Pembangunan Daerah Jawa T</t>
  </si>
  <si>
    <t>BMRI</t>
  </si>
  <si>
    <t>Bank Mandiri (Persero) Tbk.</t>
  </si>
  <si>
    <t>BMTR</t>
  </si>
  <si>
    <t>Global Mediacom Tbk.</t>
  </si>
  <si>
    <t>BNGA</t>
  </si>
  <si>
    <t>Bank CIMB Niaga Tbk.</t>
  </si>
  <si>
    <t>BNII</t>
  </si>
  <si>
    <t>Bank Maybank Indonesia Tbk.</t>
  </si>
  <si>
    <t>BNLI</t>
  </si>
  <si>
    <t>Bank Permata Tbk.</t>
  </si>
  <si>
    <t>BRIS</t>
  </si>
  <si>
    <t>Bank Syariah Indonesia Tbk.</t>
  </si>
  <si>
    <t>BSDE</t>
  </si>
  <si>
    <t>Bumi Serpong Damai Tbk.</t>
  </si>
  <si>
    <t>BTPN</t>
  </si>
  <si>
    <t>Bank SMBC Indonesia Tbk.</t>
  </si>
  <si>
    <t>BTPS</t>
  </si>
  <si>
    <t>Bank BTPN Syariah Tbk.</t>
  </si>
  <si>
    <t>BWPT</t>
  </si>
  <si>
    <t>Eagle High Plantations Tbk.</t>
  </si>
  <si>
    <t>CARS</t>
  </si>
  <si>
    <t>Industri dan Perdagangan Bintr</t>
  </si>
  <si>
    <t>DEWA</t>
  </si>
  <si>
    <t>Darma Henwa Tbk</t>
  </si>
  <si>
    <t>DNAR</t>
  </si>
  <si>
    <t>Bank Oke Indonesia Tbk.</t>
  </si>
  <si>
    <t>DWGL</t>
  </si>
  <si>
    <t>Dwi Guna Laksana Tbk.</t>
  </si>
  <si>
    <t>ELSA</t>
  </si>
  <si>
    <t>Elnusa Tbk.</t>
  </si>
  <si>
    <t>EMDE</t>
  </si>
  <si>
    <t>Megapolitan Developments Tbk.</t>
  </si>
  <si>
    <t>EXCL</t>
  </si>
  <si>
    <t>XL Axiata Tbk.</t>
  </si>
  <si>
    <t>HMSP</t>
  </si>
  <si>
    <t>H.M. Sampoerna Tbk.</t>
  </si>
  <si>
    <t>IMPC</t>
  </si>
  <si>
    <t>Impack Pratama Industri Tbk.</t>
  </si>
  <si>
    <t>INAF</t>
  </si>
  <si>
    <t>Indofarma Tbk.</t>
  </si>
  <si>
    <t>Healthcare</t>
  </si>
  <si>
    <t>INTP</t>
  </si>
  <si>
    <t>Indocement Tunggal Prakarsa Tb</t>
  </si>
  <si>
    <t>IPCM</t>
  </si>
  <si>
    <t>Jasa Armada Indonesia Tbk.</t>
  </si>
  <si>
    <t>ISAT</t>
  </si>
  <si>
    <t>Indosat Tbk.</t>
  </si>
  <si>
    <t>JPFA</t>
  </si>
  <si>
    <t>Japfa Comfeed Indonesia Tbk.</t>
  </si>
  <si>
    <t>JSMR</t>
  </si>
  <si>
    <t>Jasa Marga (Persero) Tbk.</t>
  </si>
  <si>
    <t>KLBF</t>
  </si>
  <si>
    <t>Kalbe Farma Tbk.</t>
  </si>
  <si>
    <t>LTLS</t>
  </si>
  <si>
    <t>Lautan Luas Tbk.</t>
  </si>
  <si>
    <t>MAYA</t>
  </si>
  <si>
    <t>Bank Mayapada Internasional Tb</t>
  </si>
  <si>
    <t>MERK</t>
  </si>
  <si>
    <t>Merck Tbk.</t>
  </si>
  <si>
    <t>MGRO</t>
  </si>
  <si>
    <t>Mahkota Group Tbk.</t>
  </si>
  <si>
    <t>MREI</t>
  </si>
  <si>
    <t xml:space="preserve">Maskapai Reasuransi Indonesia </t>
  </si>
  <si>
    <t>NISP</t>
  </si>
  <si>
    <t>Bank OCBC NISP Tbk.</t>
  </si>
  <si>
    <t>PEHA</t>
  </si>
  <si>
    <t>Phapros Tbk.</t>
  </si>
  <si>
    <t>PMJS</t>
  </si>
  <si>
    <t>Putra Mandiri Jembar Tbk.</t>
  </si>
  <si>
    <t>PRDA</t>
  </si>
  <si>
    <t>Prodia Widyahusada Tbk.</t>
  </si>
  <si>
    <t>PTBA</t>
  </si>
  <si>
    <t>Bukit Asam Tbk.</t>
  </si>
  <si>
    <t>PTPP</t>
  </si>
  <si>
    <t>PP (Persero) Tbk.</t>
  </si>
  <si>
    <t>SIDO</t>
  </si>
  <si>
    <t>Industri Jamu dan Farmasi Sido</t>
  </si>
  <si>
    <t>SILO</t>
  </si>
  <si>
    <t>Siloam International Hospitals</t>
  </si>
  <si>
    <t>SIMP</t>
  </si>
  <si>
    <t>Salim Ivomas Pratama Tbk.</t>
  </si>
  <si>
    <t>SMCB</t>
  </si>
  <si>
    <t>Solusi Bangun Indonesia Tbk.</t>
  </si>
  <si>
    <t>SMGR</t>
  </si>
  <si>
    <t>Semen Indonesia (Persero) Tbk.</t>
  </si>
  <si>
    <t>SMSM</t>
  </si>
  <si>
    <t>Selamat Sempurna Tbk.</t>
  </si>
  <si>
    <t>TBIG</t>
  </si>
  <si>
    <t>Tower Bersama Infrastructure T</t>
  </si>
  <si>
    <t>TINS</t>
  </si>
  <si>
    <t>Timah Tbk.</t>
  </si>
  <si>
    <t>UNTR</t>
  </si>
  <si>
    <t>United Tractors Tbk.</t>
  </si>
  <si>
    <t>UNVR</t>
  </si>
  <si>
    <t>Unilever Indonesia Tbk.</t>
  </si>
  <si>
    <t>WIIM</t>
  </si>
  <si>
    <t>Wismilak Inti Makmur Tbk.</t>
  </si>
  <si>
    <t>WIKA</t>
  </si>
  <si>
    <t>Wijaya Karya (Persero) Tbk.</t>
  </si>
  <si>
    <t>WSBP</t>
  </si>
  <si>
    <t>Waskita Beton Precast Tbk.</t>
  </si>
  <si>
    <t>WSKT</t>
  </si>
  <si>
    <t>Waskita Karya (Persero) Tbk.</t>
  </si>
  <si>
    <t>WTON</t>
  </si>
  <si>
    <t>Wijaya Karya Beton Tbk.</t>
  </si>
  <si>
    <t>ZINC</t>
  </si>
  <si>
    <t>Kapuas Prima Coal Tbk.</t>
  </si>
  <si>
    <t>ZONE</t>
  </si>
  <si>
    <t>Mega Perintis Tbk.</t>
  </si>
  <si>
    <t>Jumlah Anggota Komite Audit</t>
  </si>
  <si>
    <t>TAHUN</t>
  </si>
  <si>
    <t>KEAHLIAN KEUANGAN KOMITE AUDIT</t>
  </si>
  <si>
    <t xml:space="preserve">Jumlah Anggota Keahlian Keuangan </t>
  </si>
  <si>
    <t>Kepemilikan Institusional</t>
  </si>
  <si>
    <t xml:space="preserve">Jumlah saham Institusional </t>
  </si>
  <si>
    <t>Jumlah saham yang beredar</t>
  </si>
  <si>
    <t>Koneksi Politik</t>
  </si>
  <si>
    <t xml:space="preserve">Jumlah Saham Kepemilikan Pemerintah </t>
  </si>
  <si>
    <t xml:space="preserve">Jumlah Semua Saham </t>
  </si>
  <si>
    <t xml:space="preserve">Laporan Keberlanjutan </t>
  </si>
  <si>
    <t>Melakukan Sustainability (1)</t>
  </si>
  <si>
    <t xml:space="preserve">Kinerja Keuangan </t>
  </si>
  <si>
    <t>ROA</t>
  </si>
  <si>
    <t xml:space="preserve">Net Profit </t>
  </si>
  <si>
    <t xml:space="preserve">Total Aset </t>
  </si>
  <si>
    <t>TOTAL</t>
  </si>
  <si>
    <t xml:space="preserve">TOTAL </t>
  </si>
  <si>
    <t>3) Dewan direksi serta ataupun dewan komisaris sekaligus memiliki peran sebagai pejabat militer</t>
  </si>
  <si>
    <t>4) Dewan direksi serta ataupun dewan komisari sekaligus memiliki peran sebagai mantan pejabat pemerintahan atau militer</t>
  </si>
  <si>
    <t>5) Pemegang saham ataupun pemilik perusahaan adalah seorang pejabat/mantan pejabat militer, politisi, pejabat/mantan pejabat pemerintahan</t>
  </si>
  <si>
    <t>6) Pejabat pemerintah lainnya yang masih dalam lingkup kabinet pemerintahan.</t>
  </si>
  <si>
    <t>Variabel diukur menggunakan dummy. Bila perusahaan memiliki koneksi politik dengan salah satu kriteria diatas maka di beri nilai 1. Sebaliknya, jika tidak ada koneksi politik berdasarkan kriteria diatas maka diberi nilai 0</t>
  </si>
  <si>
    <t xml:space="preserve">Koneksi politik pada perusahaan dapat diindikasi dengan beberapa hal. Salah satu diantaranya jika ditinjau dari salah satu dewan direksi, dewan komisaris dan pemilik perusahaan sedang aktif atau pernah menjadi anggota dalam pemerintahan. Kriteria untuk menilai adanya pengaruh koneksi politik terhadap pengungkapan CSR mengadopsi penelitian (Kim &amp; Zhang, 2016) antara lain : </t>
  </si>
  <si>
    <t xml:space="preserve">1) Dewan direksi serta ataupun dewan komisaris sekaligus memiliki peran sebagai politisi </t>
  </si>
  <si>
    <t>2) Dewan direksi serta ataupun dewan komisari sekaligus memiliki peran sebagai pejabat pemerintahan</t>
  </si>
  <si>
    <t>ESG</t>
  </si>
  <si>
    <t>SCORE</t>
  </si>
  <si>
    <t>18.43</t>
  </si>
  <si>
    <t>33.48</t>
  </si>
  <si>
    <t>31.01</t>
  </si>
  <si>
    <t>37.73</t>
  </si>
  <si>
    <t>29.98</t>
  </si>
  <si>
    <t>40.41</t>
  </si>
  <si>
    <t>40.38</t>
  </si>
  <si>
    <t>40.63</t>
  </si>
  <si>
    <t>57.39</t>
  </si>
  <si>
    <t>58.22</t>
  </si>
  <si>
    <t>58.88</t>
  </si>
  <si>
    <t>62.29</t>
  </si>
  <si>
    <t>63.14</t>
  </si>
  <si>
    <t>53.11</t>
  </si>
  <si>
    <t>52.4</t>
  </si>
  <si>
    <t>59.75</t>
  </si>
  <si>
    <t>58.89</t>
  </si>
  <si>
    <t>36.65</t>
  </si>
  <si>
    <t>38.98</t>
  </si>
  <si>
    <t>47.52</t>
  </si>
  <si>
    <t>49.26</t>
  </si>
  <si>
    <t>52.59</t>
  </si>
  <si>
    <t>56.5</t>
  </si>
  <si>
    <t>58.79</t>
  </si>
  <si>
    <t>60.84</t>
  </si>
  <si>
    <t>39.52</t>
  </si>
  <si>
    <t>41.04</t>
  </si>
  <si>
    <t>42..42</t>
  </si>
  <si>
    <t>35.56</t>
  </si>
  <si>
    <t>51.42</t>
  </si>
  <si>
    <t>54.18</t>
  </si>
  <si>
    <t>56.99</t>
  </si>
  <si>
    <t>58.87</t>
  </si>
  <si>
    <t>54.6</t>
  </si>
  <si>
    <t>48.99</t>
  </si>
  <si>
    <t>52.76</t>
  </si>
  <si>
    <t>53.36</t>
  </si>
  <si>
    <t>58.36</t>
  </si>
  <si>
    <t>44.35</t>
  </si>
  <si>
    <t>48.97</t>
  </si>
  <si>
    <t>51.3</t>
  </si>
  <si>
    <t>53.84</t>
  </si>
  <si>
    <t>58.54</t>
  </si>
  <si>
    <t>34.2</t>
  </si>
  <si>
    <t>38.71</t>
  </si>
  <si>
    <t>39.84</t>
  </si>
  <si>
    <t>38.69</t>
  </si>
  <si>
    <t>48.05</t>
  </si>
  <si>
    <t>40.66</t>
  </si>
  <si>
    <t>59.78</t>
  </si>
  <si>
    <t>64.84</t>
  </si>
  <si>
    <t>44.38</t>
  </si>
  <si>
    <t>43.26</t>
  </si>
  <si>
    <t>48.82</t>
  </si>
  <si>
    <t>48.31</t>
  </si>
  <si>
    <t>48.44</t>
  </si>
  <si>
    <t>59.9</t>
  </si>
  <si>
    <t>61.31</t>
  </si>
  <si>
    <t>59.28</t>
  </si>
  <si>
    <t>58.2</t>
  </si>
  <si>
    <t>49.11</t>
  </si>
  <si>
    <t>61.98</t>
  </si>
  <si>
    <t>60.82</t>
  </si>
  <si>
    <t>60.08</t>
  </si>
  <si>
    <t>53.74</t>
  </si>
  <si>
    <t>60.81</t>
  </si>
  <si>
    <t>63.47</t>
  </si>
  <si>
    <t>27.04</t>
  </si>
  <si>
    <t>34.19</t>
  </si>
  <si>
    <t>35.05</t>
  </si>
  <si>
    <t>36.77</t>
  </si>
  <si>
    <t>40.87</t>
  </si>
  <si>
    <t>43.47</t>
  </si>
  <si>
    <t>50.25</t>
  </si>
  <si>
    <t>51.45</t>
  </si>
  <si>
    <t>51.58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</si>
</sst>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Rp&quot;* #,##0.00_-;\-&quot;Rp&quot;* #,##0.00_-;_-&quot;Rp&quot;* &quot;-&quot;??_-;_-@_-"/>
    <numFmt numFmtId="164" formatCode="_-&quot;Rp&quot;* #,##0_-;\-&quot;Rp&quot;* #,##0_-;_-&quot;Rp&quot;* &quot;-&quot;??_-;_-@_-"/>
    <numFmt numFmtId="165" formatCode="_-&quot;Rp&quot;* #,##0.000_-;\-&quot;Rp&quot;* #,##0.000_-;_-&quot;Rp&quot;*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1"/>
      <color theme="1"/>
      <name val="Calibri"/>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44" fontId="1" fillId="0" borderId="0" applyFont="0" applyFill="0" applyBorder="0" applyAlignment="0" applyProtection="0"/>
  </cellStyleXfs>
  <cellXfs count="28">
    <xf numFmtId="0" fontId="0" fillId="0" borderId="0" xfId="0"/>
    <xf numFmtId="0" fontId="0" fillId="0" borderId="0" xfId="0" applyAlignment="1">
      <alignment horizontal="center" vertical="center" wrapText="1"/>
    </xf>
    <xf numFmtId="0" fontId="0" fillId="0" borderId="0" xfId="0" applyAlignment="1">
      <alignment wrapText="1"/>
    </xf>
    <xf numFmtId="0" fontId="2" fillId="0" borderId="1" xfId="0" applyFont="1" applyFill="1" applyBorder="1" applyAlignment="1">
      <alignment horizontal="center" vertical="center" wrapText="1"/>
    </xf>
    <xf numFmtId="0" fontId="0" fillId="0" borderId="1" xfId="0" applyFill="1" applyBorder="1"/>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2" fontId="0" fillId="0" borderId="2" xfId="0" applyNumberForma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2" fontId="0" fillId="0" borderId="3" xfId="0" applyNumberFormat="1" applyFill="1" applyBorder="1" applyAlignment="1">
      <alignment horizontal="center" vertical="center" wrapText="1"/>
    </xf>
    <xf numFmtId="0" fontId="0" fillId="0" borderId="1" xfId="0" applyFill="1" applyBorder="1" applyAlignment="1">
      <alignment horizontal="center"/>
    </xf>
    <xf numFmtId="165" fontId="2"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xf>
    <xf numFmtId="0" fontId="0" fillId="0" borderId="3" xfId="0" applyFill="1" applyBorder="1" applyAlignment="1">
      <alignment horizontal="center"/>
    </xf>
    <xf numFmtId="0" fontId="0" fillId="0" borderId="0" xfId="0" applyFill="1"/>
    <xf numFmtId="0" fontId="0" fillId="0" borderId="0" xfId="0" applyFill="1" applyAlignment="1">
      <alignment horizontal="center"/>
    </xf>
    <xf numFmtId="165" fontId="0" fillId="0" borderId="0" xfId="0" applyNumberFormat="1" applyFill="1" applyAlignment="1">
      <alignment horizontal="center"/>
    </xf>
    <xf numFmtId="164" fontId="0" fillId="0" borderId="0" xfId="0" applyNumberFormat="1" applyFill="1" applyAlignment="1">
      <alignment horizontal="center"/>
    </xf>
    <xf numFmtId="2" fontId="0" fillId="0" borderId="0" xfId="0" applyNumberFormat="1" applyFill="1" applyAlignment="1">
      <alignment horizontal="center"/>
    </xf>
    <xf numFmtId="0" fontId="0" fillId="0" borderId="1" xfId="0" applyFill="1" applyBorder="1" applyAlignment="1">
      <alignment horizontal="center"/>
    </xf>
    <xf numFmtId="164" fontId="4" fillId="0" borderId="0" xfId="0" applyNumberFormat="1" applyFont="1" applyFill="1" applyAlignment="1">
      <alignment horizontal="center"/>
    </xf>
    <xf numFmtId="164" fontId="0" fillId="0" borderId="0" xfId="1" applyNumberFormat="1" applyFont="1" applyFill="1" applyAlignment="1">
      <alignment horizontal="center"/>
    </xf>
    <xf numFmtId="44" fontId="0" fillId="0" borderId="0" xfId="1" applyFont="1" applyFill="1" applyAlignment="1">
      <alignment horizontal="center"/>
    </xf>
    <xf numFmtId="0" fontId="3" fillId="0" borderId="1" xfId="0" applyFont="1" applyFill="1" applyBorder="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B388A-6778-4908-AD26-A58AB9EE17B6}">
  <dimension ref="A1:U430"/>
  <sheetViews>
    <sheetView tabSelected="1" topLeftCell="K51" zoomScale="76" zoomScaleNormal="66" workbookViewId="0">
      <selection activeCell="S7" sqref="S7"/>
    </sheetView>
  </sheetViews>
  <sheetFormatPr defaultRowHeight="14.4" x14ac:dyDescent="0.3"/>
  <cols>
    <col min="1" max="1" width="6.33203125" style="18" customWidth="1"/>
    <col min="2" max="2" width="6.44140625" style="18" bestFit="1" customWidth="1"/>
    <col min="3" max="3" width="31.33203125" style="18" customWidth="1"/>
    <col min="4" max="4" width="22.109375" style="18" bestFit="1" customWidth="1"/>
    <col min="5" max="5" width="13.88671875" style="18" bestFit="1" customWidth="1"/>
    <col min="6" max="6" width="13.88671875" style="19" customWidth="1"/>
    <col min="7" max="8" width="11.44140625" style="19" customWidth="1"/>
    <col min="9" max="9" width="30.77734375" style="20" bestFit="1" customWidth="1"/>
    <col min="10" max="10" width="30.21875" style="21" customWidth="1"/>
    <col min="11" max="11" width="13" style="19" bestFit="1" customWidth="1"/>
    <col min="12" max="12" width="9.44140625" style="19" customWidth="1"/>
    <col min="13" max="13" width="27" style="21" customWidth="1"/>
    <col min="14" max="14" width="26.88671875" style="21" customWidth="1"/>
    <col min="15" max="15" width="10.33203125" style="19" customWidth="1"/>
    <col min="16" max="16" width="19.109375" style="19" customWidth="1"/>
    <col min="17" max="17" width="18.44140625" style="22" customWidth="1"/>
    <col min="18" max="18" width="22.77734375" style="21" customWidth="1"/>
    <col min="19" max="19" width="25.44140625" style="21" customWidth="1"/>
    <col min="20" max="20" width="13" style="19" bestFit="1" customWidth="1"/>
    <col min="21" max="21" width="10.44140625" style="19" customWidth="1"/>
    <col min="22" max="16384" width="8.88671875" style="18"/>
  </cols>
  <sheetData>
    <row r="1" spans="1:21" ht="57.6" customHeight="1" x14ac:dyDescent="0.3">
      <c r="A1" s="3" t="s">
        <v>0</v>
      </c>
      <c r="B1" s="3" t="s">
        <v>1</v>
      </c>
      <c r="C1" s="3" t="s">
        <v>2</v>
      </c>
      <c r="D1" s="4"/>
      <c r="E1" s="3" t="s">
        <v>156</v>
      </c>
      <c r="F1" s="5" t="s">
        <v>157</v>
      </c>
      <c r="G1" s="5"/>
      <c r="H1" s="3" t="s">
        <v>171</v>
      </c>
      <c r="I1" s="6" t="s">
        <v>159</v>
      </c>
      <c r="J1" s="6"/>
      <c r="K1" s="6"/>
      <c r="L1" s="5" t="s">
        <v>171</v>
      </c>
      <c r="M1" s="5" t="s">
        <v>162</v>
      </c>
      <c r="N1" s="5"/>
      <c r="O1" s="3" t="s">
        <v>171</v>
      </c>
      <c r="P1" s="5" t="s">
        <v>165</v>
      </c>
      <c r="Q1" s="7" t="s">
        <v>181</v>
      </c>
      <c r="R1" s="6" t="s">
        <v>167</v>
      </c>
      <c r="S1" s="6"/>
      <c r="T1" s="6"/>
      <c r="U1" s="8" t="s">
        <v>172</v>
      </c>
    </row>
    <row r="2" spans="1:21" x14ac:dyDescent="0.3">
      <c r="A2" s="3"/>
      <c r="B2" s="3"/>
      <c r="C2" s="3"/>
      <c r="D2" s="9" t="s">
        <v>3</v>
      </c>
      <c r="E2" s="3"/>
      <c r="F2" s="5"/>
      <c r="G2" s="5"/>
      <c r="H2" s="3"/>
      <c r="I2" s="6"/>
      <c r="J2" s="6"/>
      <c r="K2" s="6"/>
      <c r="L2" s="5"/>
      <c r="M2" s="5"/>
      <c r="N2" s="5"/>
      <c r="O2" s="3"/>
      <c r="P2" s="5"/>
      <c r="Q2" s="10"/>
      <c r="R2" s="11" t="s">
        <v>168</v>
      </c>
      <c r="S2" s="11"/>
      <c r="T2" s="11"/>
      <c r="U2" s="8"/>
    </row>
    <row r="3" spans="1:21" ht="58.2" customHeight="1" x14ac:dyDescent="0.3">
      <c r="A3" s="3"/>
      <c r="B3" s="3"/>
      <c r="C3" s="3"/>
      <c r="D3" s="9"/>
      <c r="E3" s="3"/>
      <c r="F3" s="9" t="s">
        <v>158</v>
      </c>
      <c r="G3" s="9" t="s">
        <v>155</v>
      </c>
      <c r="H3" s="3"/>
      <c r="I3" s="12" t="s">
        <v>160</v>
      </c>
      <c r="J3" s="13" t="s">
        <v>161</v>
      </c>
      <c r="K3" s="14">
        <v>1</v>
      </c>
      <c r="L3" s="5"/>
      <c r="M3" s="13" t="s">
        <v>163</v>
      </c>
      <c r="N3" s="13" t="s">
        <v>164</v>
      </c>
      <c r="O3" s="3"/>
      <c r="P3" s="9" t="s">
        <v>166</v>
      </c>
      <c r="Q3" s="15" t="s">
        <v>182</v>
      </c>
      <c r="R3" s="13" t="s">
        <v>169</v>
      </c>
      <c r="S3" s="13" t="s">
        <v>170</v>
      </c>
      <c r="T3" s="16">
        <v>1</v>
      </c>
      <c r="U3" s="8"/>
    </row>
    <row r="4" spans="1:21" x14ac:dyDescent="0.3">
      <c r="A4" s="17">
        <v>1</v>
      </c>
      <c r="B4" s="17" t="s">
        <v>4</v>
      </c>
      <c r="C4" s="17" t="s">
        <v>5</v>
      </c>
      <c r="D4" s="17" t="s">
        <v>6</v>
      </c>
    </row>
    <row r="5" spans="1:21" x14ac:dyDescent="0.3">
      <c r="A5" s="23"/>
      <c r="B5" s="23"/>
      <c r="C5" s="23"/>
      <c r="D5" s="23"/>
      <c r="E5" s="19">
        <v>2019</v>
      </c>
      <c r="F5" s="19">
        <v>2</v>
      </c>
      <c r="G5" s="19">
        <v>3</v>
      </c>
      <c r="H5" s="19">
        <f>F5/G5</f>
        <v>0.66666666666666663</v>
      </c>
      <c r="I5" s="21">
        <v>1533682440000000</v>
      </c>
      <c r="J5" s="21">
        <v>1924688333000000</v>
      </c>
      <c r="K5" s="19">
        <v>100</v>
      </c>
      <c r="L5" s="19">
        <f>I5/J5*K5</f>
        <v>79.68471641377171</v>
      </c>
      <c r="M5" s="21">
        <v>0</v>
      </c>
      <c r="N5" s="21">
        <v>1924688333000000</v>
      </c>
      <c r="O5" s="19">
        <f>M5/N5</f>
        <v>0</v>
      </c>
      <c r="P5" s="19">
        <v>1</v>
      </c>
      <c r="Q5" s="22">
        <v>0</v>
      </c>
      <c r="R5" s="21">
        <v>243629000000</v>
      </c>
      <c r="S5" s="21">
        <v>26974124000000</v>
      </c>
      <c r="T5" s="19">
        <v>100</v>
      </c>
      <c r="U5" s="19">
        <f>R5/S5*T5</f>
        <v>0.9031952251720945</v>
      </c>
    </row>
    <row r="6" spans="1:21" x14ac:dyDescent="0.3">
      <c r="A6" s="23"/>
      <c r="B6" s="23"/>
      <c r="C6" s="23"/>
      <c r="D6" s="23"/>
      <c r="E6" s="19">
        <v>2020</v>
      </c>
      <c r="F6" s="19">
        <v>2</v>
      </c>
      <c r="G6" s="19">
        <v>3</v>
      </c>
      <c r="H6" s="19">
        <f>F6/G6</f>
        <v>0.66666666666666663</v>
      </c>
      <c r="I6" s="21">
        <v>1533682440000000</v>
      </c>
      <c r="J6" s="21">
        <v>1924688333000000</v>
      </c>
      <c r="K6" s="19">
        <v>100</v>
      </c>
      <c r="L6" s="19">
        <f>I6/J6*K6</f>
        <v>79.68471641377171</v>
      </c>
      <c r="M6" s="21">
        <v>0</v>
      </c>
      <c r="N6" s="21">
        <v>1924688333000000</v>
      </c>
      <c r="O6" s="19">
        <f>M6/N6</f>
        <v>0</v>
      </c>
      <c r="P6" s="19">
        <v>1</v>
      </c>
      <c r="Q6" s="22">
        <v>0</v>
      </c>
      <c r="R6" s="21">
        <v>893779000000</v>
      </c>
      <c r="S6" s="21">
        <v>27781231000000</v>
      </c>
      <c r="T6" s="19">
        <v>100</v>
      </c>
      <c r="U6" s="19">
        <f>R6/S6*T6</f>
        <v>3.2172044500115926</v>
      </c>
    </row>
    <row r="7" spans="1:21" x14ac:dyDescent="0.3">
      <c r="A7" s="23"/>
      <c r="B7" s="23"/>
      <c r="C7" s="23"/>
      <c r="D7" s="23"/>
      <c r="E7" s="19">
        <v>2021</v>
      </c>
      <c r="F7" s="19">
        <v>3</v>
      </c>
      <c r="G7" s="19">
        <v>3</v>
      </c>
      <c r="H7" s="19">
        <f>F7/G7</f>
        <v>1</v>
      </c>
      <c r="I7" s="21">
        <v>1533682440000000</v>
      </c>
      <c r="J7" s="21">
        <v>1924688333000000</v>
      </c>
      <c r="K7" s="19">
        <v>100</v>
      </c>
      <c r="L7" s="19">
        <f>I7/J7*K7</f>
        <v>79.68471641377171</v>
      </c>
      <c r="M7" s="21">
        <v>0</v>
      </c>
      <c r="N7" s="21">
        <v>1924688333000000</v>
      </c>
      <c r="O7" s="19">
        <f>M7/N7</f>
        <v>0</v>
      </c>
      <c r="P7" s="19">
        <v>1</v>
      </c>
      <c r="Q7" s="22">
        <v>0</v>
      </c>
      <c r="R7" s="21">
        <v>2067362000000</v>
      </c>
      <c r="S7" s="21">
        <v>30399906000000</v>
      </c>
      <c r="T7" s="19">
        <v>100</v>
      </c>
      <c r="U7" s="19">
        <f>R7/S7*T7</f>
        <v>6.8005539227654195</v>
      </c>
    </row>
    <row r="8" spans="1:21" ht="15" customHeight="1" x14ac:dyDescent="0.3">
      <c r="A8" s="23"/>
      <c r="B8" s="23"/>
      <c r="C8" s="23"/>
      <c r="D8" s="23"/>
      <c r="E8" s="19">
        <v>2022</v>
      </c>
      <c r="F8" s="19">
        <v>3</v>
      </c>
      <c r="G8" s="19">
        <v>3</v>
      </c>
      <c r="H8" s="19">
        <f>F8/G8</f>
        <v>1</v>
      </c>
      <c r="I8" s="21">
        <v>1533682440000000</v>
      </c>
      <c r="J8" s="21">
        <v>1924688333000000</v>
      </c>
      <c r="K8" s="19">
        <v>100</v>
      </c>
      <c r="L8" s="19">
        <f>I8/J8*K8</f>
        <v>79.68471641377171</v>
      </c>
      <c r="M8" s="21">
        <v>0</v>
      </c>
      <c r="N8" s="21">
        <v>1924688333000000</v>
      </c>
      <c r="O8" s="19">
        <f>M8/N8</f>
        <v>0</v>
      </c>
      <c r="P8" s="19">
        <v>1</v>
      </c>
      <c r="Q8" s="22">
        <v>0</v>
      </c>
      <c r="R8" s="21">
        <v>1792050000000</v>
      </c>
      <c r="S8" s="21">
        <v>29249340000000</v>
      </c>
      <c r="T8" s="19">
        <v>100</v>
      </c>
      <c r="U8" s="19">
        <f>R8/S8*T8</f>
        <v>6.126804912521103</v>
      </c>
    </row>
    <row r="9" spans="1:21" ht="15" customHeight="1" x14ac:dyDescent="0.3">
      <c r="A9" s="23"/>
      <c r="B9" s="23"/>
      <c r="C9" s="23"/>
      <c r="D9" s="23"/>
      <c r="E9" s="19">
        <v>2023</v>
      </c>
      <c r="F9" s="19">
        <v>3</v>
      </c>
      <c r="G9" s="19">
        <v>3</v>
      </c>
      <c r="H9" s="19">
        <f>F9/G9</f>
        <v>1</v>
      </c>
      <c r="I9" s="21">
        <v>1533682440000000</v>
      </c>
      <c r="J9" s="21">
        <v>1924688333000000</v>
      </c>
      <c r="K9" s="19">
        <v>100</v>
      </c>
      <c r="L9" s="19">
        <f>I9/J9*K9</f>
        <v>79.68471641377171</v>
      </c>
      <c r="M9" s="21">
        <v>0</v>
      </c>
      <c r="N9" s="21">
        <v>1924688333000000</v>
      </c>
      <c r="O9" s="19">
        <f>M9/N9</f>
        <v>0</v>
      </c>
      <c r="P9" s="19">
        <v>1</v>
      </c>
      <c r="Q9" s="22">
        <v>0</v>
      </c>
      <c r="R9" s="21">
        <v>1088170000000</v>
      </c>
      <c r="S9" s="21">
        <v>28846243000000</v>
      </c>
      <c r="T9" s="19">
        <v>100</v>
      </c>
      <c r="U9" s="19">
        <f>R9/S9*T9</f>
        <v>3.7723110077107789</v>
      </c>
    </row>
    <row r="10" spans="1:21" x14ac:dyDescent="0.3">
      <c r="A10" s="23">
        <f>A4+1</f>
        <v>2</v>
      </c>
      <c r="B10" s="23" t="s">
        <v>7</v>
      </c>
      <c r="C10" s="23" t="s">
        <v>8</v>
      </c>
      <c r="D10" s="23" t="s">
        <v>9</v>
      </c>
      <c r="E10" s="19"/>
      <c r="I10" s="21"/>
    </row>
    <row r="11" spans="1:21" x14ac:dyDescent="0.3">
      <c r="A11" s="23"/>
      <c r="B11" s="23"/>
      <c r="C11" s="23"/>
      <c r="D11" s="23"/>
      <c r="E11" s="19">
        <v>2019</v>
      </c>
      <c r="F11" s="19">
        <v>1</v>
      </c>
      <c r="G11" s="19">
        <v>3</v>
      </c>
      <c r="H11" s="19">
        <f>F11/G11</f>
        <v>0.33333333333333331</v>
      </c>
      <c r="I11" s="21">
        <v>6832248100</v>
      </c>
      <c r="J11" s="21">
        <v>17150000000</v>
      </c>
      <c r="K11" s="19">
        <v>100</v>
      </c>
      <c r="L11" s="19">
        <f>M11/J11*K11</f>
        <v>59.970845481049565</v>
      </c>
      <c r="M11" s="21">
        <v>10285000000</v>
      </c>
      <c r="N11" s="21">
        <v>17150000000</v>
      </c>
      <c r="O11" s="19">
        <f>I11/N11</f>
        <v>0.3983818134110787</v>
      </c>
      <c r="P11" s="19">
        <v>1</v>
      </c>
      <c r="Q11" s="22" t="s">
        <v>183</v>
      </c>
      <c r="R11" s="21">
        <v>1004958110</v>
      </c>
      <c r="S11" s="21">
        <v>6641808005</v>
      </c>
      <c r="T11" s="19">
        <v>100</v>
      </c>
      <c r="U11" s="19">
        <f>R11/S11*T11</f>
        <v>15.130791333375798</v>
      </c>
    </row>
    <row r="12" spans="1:21" x14ac:dyDescent="0.3">
      <c r="A12" s="23"/>
      <c r="B12" s="23"/>
      <c r="C12" s="23"/>
      <c r="D12" s="23"/>
      <c r="E12" s="19">
        <v>2020</v>
      </c>
      <c r="F12" s="19">
        <v>1</v>
      </c>
      <c r="G12" s="19">
        <v>3</v>
      </c>
      <c r="H12" s="19">
        <f t="shared" ref="H12:H75" si="0">F12/G12</f>
        <v>0.33333333333333331</v>
      </c>
      <c r="I12" s="21">
        <v>6832248100</v>
      </c>
      <c r="J12" s="21">
        <v>17150000000</v>
      </c>
      <c r="K12" s="19">
        <v>100</v>
      </c>
      <c r="L12" s="19">
        <f>M12/J12*K12</f>
        <v>59.970845481049565</v>
      </c>
      <c r="M12" s="21">
        <v>10285000000</v>
      </c>
      <c r="N12" s="21">
        <v>17150000000</v>
      </c>
      <c r="O12" s="19">
        <f>I12/N12</f>
        <v>0.3983818134110787</v>
      </c>
      <c r="P12" s="19">
        <v>1</v>
      </c>
      <c r="Q12" s="22">
        <v>29</v>
      </c>
      <c r="R12" s="21">
        <v>732947808</v>
      </c>
      <c r="S12" s="21">
        <v>7247063894</v>
      </c>
      <c r="T12" s="19">
        <v>100</v>
      </c>
      <c r="U12" s="19">
        <f t="shared" ref="U12:U21" si="1">R12/S12*T12</f>
        <v>10.113720793973174</v>
      </c>
    </row>
    <row r="13" spans="1:21" x14ac:dyDescent="0.3">
      <c r="A13" s="23"/>
      <c r="B13" s="23"/>
      <c r="C13" s="23"/>
      <c r="D13" s="23"/>
      <c r="E13" s="19">
        <v>2021</v>
      </c>
      <c r="F13" s="19">
        <v>1</v>
      </c>
      <c r="G13" s="19">
        <v>3</v>
      </c>
      <c r="H13" s="19">
        <f t="shared" si="0"/>
        <v>0.33333333333333331</v>
      </c>
      <c r="I13" s="21">
        <v>6835389700</v>
      </c>
      <c r="J13" s="21">
        <v>17150000000</v>
      </c>
      <c r="K13" s="19">
        <v>100</v>
      </c>
      <c r="L13" s="19">
        <f>M13/J13*K13</f>
        <v>59.970845481049565</v>
      </c>
      <c r="M13" s="21">
        <v>10285000000</v>
      </c>
      <c r="N13" s="21">
        <v>17150000000</v>
      </c>
      <c r="O13" s="19">
        <f>I13/N13</f>
        <v>0.39856499708454812</v>
      </c>
      <c r="P13" s="19">
        <v>1</v>
      </c>
      <c r="Q13" s="22" t="s">
        <v>184</v>
      </c>
      <c r="R13" s="21">
        <v>704808586</v>
      </c>
      <c r="S13" s="21">
        <v>7171138470</v>
      </c>
      <c r="T13" s="19">
        <v>100</v>
      </c>
      <c r="U13" s="19">
        <f t="shared" si="1"/>
        <v>9.8284057538216807</v>
      </c>
    </row>
    <row r="14" spans="1:21" ht="15" customHeight="1" x14ac:dyDescent="0.3">
      <c r="A14" s="23"/>
      <c r="B14" s="23"/>
      <c r="C14" s="23"/>
      <c r="D14" s="23"/>
      <c r="E14" s="19">
        <v>2022</v>
      </c>
      <c r="F14" s="19">
        <v>1</v>
      </c>
      <c r="G14" s="19">
        <v>3</v>
      </c>
      <c r="H14" s="19">
        <f t="shared" si="0"/>
        <v>0.33333333333333331</v>
      </c>
      <c r="I14" s="21">
        <v>6835389700</v>
      </c>
      <c r="J14" s="21">
        <v>17150000000</v>
      </c>
      <c r="K14" s="19">
        <v>100</v>
      </c>
      <c r="L14" s="19">
        <f>M14/J14*K14</f>
        <v>59.970845481049565</v>
      </c>
      <c r="M14" s="21">
        <v>10285000000</v>
      </c>
      <c r="N14" s="21">
        <v>17150000000</v>
      </c>
      <c r="O14" s="19">
        <f>I14/N14</f>
        <v>0.39856499708454812</v>
      </c>
      <c r="P14" s="19">
        <v>1</v>
      </c>
      <c r="Q14" s="22" t="s">
        <v>185</v>
      </c>
      <c r="R14" s="21">
        <v>673646864</v>
      </c>
      <c r="S14" s="21">
        <v>7249254612</v>
      </c>
      <c r="T14" s="19">
        <v>100</v>
      </c>
      <c r="U14" s="19">
        <f t="shared" si="1"/>
        <v>9.2926362785614351</v>
      </c>
    </row>
    <row r="15" spans="1:21" ht="15" customHeight="1" x14ac:dyDescent="0.3">
      <c r="A15" s="23"/>
      <c r="B15" s="23"/>
      <c r="C15" s="23"/>
      <c r="D15" s="23"/>
      <c r="E15" s="19">
        <v>2023</v>
      </c>
      <c r="F15" s="19">
        <v>1</v>
      </c>
      <c r="G15" s="19">
        <v>3</v>
      </c>
      <c r="H15" s="19">
        <f t="shared" si="0"/>
        <v>0.33333333333333331</v>
      </c>
      <c r="I15" s="21">
        <v>6835389700</v>
      </c>
      <c r="J15" s="21">
        <v>17150000000</v>
      </c>
      <c r="K15" s="19">
        <v>100</v>
      </c>
      <c r="L15" s="19">
        <f>M15/J15*K15</f>
        <v>59.970845481049565</v>
      </c>
      <c r="M15" s="21">
        <v>10285000000</v>
      </c>
      <c r="N15" s="21">
        <v>17150000000</v>
      </c>
      <c r="O15" s="19">
        <f>I15/N15</f>
        <v>0.39856499708454812</v>
      </c>
      <c r="P15" s="19">
        <v>1</v>
      </c>
      <c r="Q15" s="22" t="s">
        <v>186</v>
      </c>
      <c r="R15" s="21">
        <v>763876396</v>
      </c>
      <c r="S15" s="21">
        <v>7753269368</v>
      </c>
      <c r="T15" s="19">
        <v>100</v>
      </c>
      <c r="U15" s="19">
        <f t="shared" si="1"/>
        <v>9.8523133886298382</v>
      </c>
    </row>
    <row r="16" spans="1:21" x14ac:dyDescent="0.3">
      <c r="A16" s="23">
        <f>A10+1</f>
        <v>3</v>
      </c>
      <c r="B16" s="23" t="s">
        <v>10</v>
      </c>
      <c r="C16" s="23" t="s">
        <v>11</v>
      </c>
      <c r="D16" s="23" t="s">
        <v>12</v>
      </c>
      <c r="E16" s="19"/>
    </row>
    <row r="17" spans="1:21" x14ac:dyDescent="0.3">
      <c r="A17" s="23"/>
      <c r="B17" s="23"/>
      <c r="C17" s="23"/>
      <c r="D17" s="23"/>
      <c r="E17" s="19">
        <v>2019</v>
      </c>
      <c r="F17" s="19">
        <v>2</v>
      </c>
      <c r="G17" s="19">
        <v>3</v>
      </c>
      <c r="H17" s="19">
        <f t="shared" si="0"/>
        <v>0.66666666666666663</v>
      </c>
      <c r="I17" s="20">
        <v>53390964211</v>
      </c>
      <c r="J17" s="21">
        <v>3560849376</v>
      </c>
      <c r="K17" s="19">
        <v>100</v>
      </c>
      <c r="L17" s="19">
        <f>M17/J17*K17</f>
        <v>51.000377500943749</v>
      </c>
      <c r="M17" s="21">
        <v>1816046624</v>
      </c>
      <c r="N17" s="21">
        <v>3560849376</v>
      </c>
      <c r="O17" s="19">
        <f>I17/N17</f>
        <v>14.993884484655045</v>
      </c>
      <c r="P17" s="19">
        <v>1</v>
      </c>
      <c r="Q17" s="22" t="s">
        <v>187</v>
      </c>
      <c r="R17" s="21">
        <v>665048421529</v>
      </c>
      <c r="S17" s="21">
        <v>27744426691945</v>
      </c>
      <c r="T17" s="19">
        <v>100</v>
      </c>
      <c r="U17" s="19">
        <f t="shared" si="1"/>
        <v>2.3970523122111675</v>
      </c>
    </row>
    <row r="18" spans="1:21" x14ac:dyDescent="0.3">
      <c r="A18" s="23"/>
      <c r="B18" s="23"/>
      <c r="C18" s="23"/>
      <c r="D18" s="23"/>
      <c r="E18" s="19">
        <v>2020</v>
      </c>
      <c r="F18" s="19">
        <v>2</v>
      </c>
      <c r="G18" s="19">
        <v>3</v>
      </c>
      <c r="H18" s="19">
        <f t="shared" si="0"/>
        <v>0.66666666666666663</v>
      </c>
      <c r="I18" s="20">
        <v>53390964211</v>
      </c>
      <c r="J18" s="21">
        <v>3560849376</v>
      </c>
      <c r="K18" s="19">
        <v>100</v>
      </c>
      <c r="L18" s="19">
        <f>M18/J18*K18</f>
        <v>51.000377500943749</v>
      </c>
      <c r="M18" s="21">
        <v>1816046624</v>
      </c>
      <c r="N18" s="21">
        <v>3560849376</v>
      </c>
      <c r="O18" s="19">
        <f>I18/N18</f>
        <v>14.993884484655045</v>
      </c>
      <c r="P18" s="19">
        <v>1</v>
      </c>
      <c r="Q18" s="22" t="s">
        <v>188</v>
      </c>
      <c r="R18" s="21">
        <v>23702652447</v>
      </c>
      <c r="S18" s="21">
        <v>30717630838070</v>
      </c>
      <c r="T18" s="19">
        <v>100</v>
      </c>
      <c r="U18" s="19">
        <f t="shared" si="1"/>
        <v>7.7163022669131234E-2</v>
      </c>
    </row>
    <row r="19" spans="1:21" x14ac:dyDescent="0.3">
      <c r="A19" s="23"/>
      <c r="B19" s="23"/>
      <c r="C19" s="23"/>
      <c r="D19" s="23"/>
      <c r="E19" s="19">
        <v>2021</v>
      </c>
      <c r="F19" s="19">
        <v>2</v>
      </c>
      <c r="G19" s="19">
        <v>3</v>
      </c>
      <c r="H19" s="19">
        <f t="shared" si="0"/>
        <v>0.66666666666666663</v>
      </c>
      <c r="I19" s="20">
        <v>53390964211</v>
      </c>
      <c r="J19" s="21">
        <v>3560849376</v>
      </c>
      <c r="K19" s="19">
        <v>100</v>
      </c>
      <c r="L19" s="19">
        <f>M19/J19*K19</f>
        <v>51.000377500943749</v>
      </c>
      <c r="M19" s="21">
        <v>1816046624</v>
      </c>
      <c r="N19" s="21">
        <v>3560849376</v>
      </c>
      <c r="O19" s="19">
        <f>I19/N19</f>
        <v>14.993884484655045</v>
      </c>
      <c r="P19" s="19">
        <v>1</v>
      </c>
      <c r="Q19" s="22" t="s">
        <v>188</v>
      </c>
      <c r="R19" s="21">
        <v>86499800385</v>
      </c>
      <c r="S19" s="21">
        <v>39900337834619</v>
      </c>
      <c r="T19" s="19">
        <v>100</v>
      </c>
      <c r="U19" s="19">
        <f t="shared" si="1"/>
        <v>0.216789644096571</v>
      </c>
    </row>
    <row r="20" spans="1:21" x14ac:dyDescent="0.3">
      <c r="A20" s="23"/>
      <c r="B20" s="23"/>
      <c r="C20" s="23"/>
      <c r="D20" s="23"/>
      <c r="E20" s="19">
        <v>2022</v>
      </c>
      <c r="F20" s="19">
        <v>1</v>
      </c>
      <c r="G20" s="19">
        <v>3</v>
      </c>
      <c r="H20" s="19">
        <f t="shared" si="0"/>
        <v>0.33333333333333331</v>
      </c>
      <c r="I20" s="20">
        <v>53390964211</v>
      </c>
      <c r="J20" s="21">
        <v>8407608979</v>
      </c>
      <c r="K20" s="19">
        <v>100</v>
      </c>
      <c r="L20" s="19">
        <f>M20/J20*K20</f>
        <v>64.331890380602815</v>
      </c>
      <c r="M20" s="21">
        <v>5408773792</v>
      </c>
      <c r="N20" s="21">
        <v>8407608979</v>
      </c>
      <c r="O20" s="19">
        <f>I20/N20</f>
        <v>6.3503148569773655</v>
      </c>
      <c r="P20" s="19">
        <v>1</v>
      </c>
      <c r="Q20" s="22" t="s">
        <v>189</v>
      </c>
      <c r="R20" s="21">
        <v>175209867105</v>
      </c>
      <c r="S20" s="21">
        <v>39986417216654</v>
      </c>
      <c r="T20" s="19">
        <v>100</v>
      </c>
      <c r="U20" s="19">
        <f>R20/S20*T20</f>
        <v>0.43817345814124753</v>
      </c>
    </row>
    <row r="21" spans="1:21" x14ac:dyDescent="0.3">
      <c r="A21" s="23"/>
      <c r="B21" s="23"/>
      <c r="C21" s="23"/>
      <c r="D21" s="23"/>
      <c r="E21" s="19">
        <v>2023</v>
      </c>
      <c r="F21" s="19">
        <v>2</v>
      </c>
      <c r="G21" s="19">
        <v>3</v>
      </c>
      <c r="H21" s="19">
        <f t="shared" si="0"/>
        <v>0.66666666666666663</v>
      </c>
      <c r="I21" s="20">
        <v>53390964211</v>
      </c>
      <c r="J21" s="21">
        <v>8407608979</v>
      </c>
      <c r="K21" s="19">
        <v>100</v>
      </c>
      <c r="L21" s="19">
        <f>M21/J21*K21</f>
        <v>64.331890380602815</v>
      </c>
      <c r="M21" s="21">
        <v>5408773792</v>
      </c>
      <c r="N21" s="21">
        <v>8407608979</v>
      </c>
      <c r="O21" s="19">
        <f>I21/N21</f>
        <v>6.3503148569773655</v>
      </c>
      <c r="P21" s="19">
        <v>1</v>
      </c>
      <c r="Q21" s="22" t="s">
        <v>190</v>
      </c>
      <c r="R21" s="21">
        <v>289882510819</v>
      </c>
      <c r="S21" s="21">
        <v>40492030620079</v>
      </c>
      <c r="T21" s="19">
        <v>100</v>
      </c>
      <c r="U21" s="19">
        <f t="shared" si="1"/>
        <v>0.71590015709228083</v>
      </c>
    </row>
    <row r="22" spans="1:21" x14ac:dyDescent="0.3">
      <c r="A22" s="23">
        <f>A16+1</f>
        <v>4</v>
      </c>
      <c r="B22" s="23" t="s">
        <v>13</v>
      </c>
      <c r="C22" s="23" t="s">
        <v>14</v>
      </c>
      <c r="D22" s="23" t="s">
        <v>15</v>
      </c>
      <c r="E22" s="19"/>
    </row>
    <row r="23" spans="1:21" x14ac:dyDescent="0.3">
      <c r="A23" s="23"/>
      <c r="B23" s="23"/>
      <c r="C23" s="23"/>
      <c r="D23" s="23"/>
      <c r="E23" s="19">
        <v>2019</v>
      </c>
      <c r="F23" s="19">
        <v>0</v>
      </c>
      <c r="G23" s="19">
        <v>0</v>
      </c>
      <c r="H23" s="19">
        <v>0</v>
      </c>
      <c r="I23" s="24">
        <v>184004690000000</v>
      </c>
      <c r="J23" s="21">
        <v>220000000000000</v>
      </c>
      <c r="K23" s="19">
        <v>100</v>
      </c>
      <c r="L23" s="19">
        <f>I23/J23*K23</f>
        <v>83.638495454545463</v>
      </c>
      <c r="M23" s="25">
        <v>0</v>
      </c>
      <c r="N23" s="21">
        <v>220000000000000</v>
      </c>
      <c r="O23" s="19">
        <v>0</v>
      </c>
      <c r="P23" s="19">
        <v>1</v>
      </c>
      <c r="Q23" s="22">
        <v>0</v>
      </c>
      <c r="R23" s="21">
        <v>697155439</v>
      </c>
      <c r="S23" s="21">
        <v>17531591615</v>
      </c>
      <c r="T23" s="19">
        <v>100</v>
      </c>
      <c r="U23" s="19">
        <f>R23/S23*T23</f>
        <v>3.9765667277095083</v>
      </c>
    </row>
    <row r="24" spans="1:21" x14ac:dyDescent="0.3">
      <c r="A24" s="23"/>
      <c r="B24" s="23"/>
      <c r="C24" s="23"/>
      <c r="D24" s="23"/>
      <c r="E24" s="19">
        <v>2020</v>
      </c>
      <c r="F24" s="19">
        <v>0</v>
      </c>
      <c r="G24" s="19">
        <v>0</v>
      </c>
      <c r="H24" s="19">
        <v>0</v>
      </c>
      <c r="I24" s="21">
        <v>169999890000000</v>
      </c>
      <c r="J24" s="21">
        <v>220000000000000</v>
      </c>
      <c r="K24" s="19">
        <v>100</v>
      </c>
      <c r="L24" s="19">
        <f t="shared" ref="L24:L27" si="2">I24/J24*K24</f>
        <v>77.272677272727279</v>
      </c>
      <c r="M24" s="21">
        <v>0</v>
      </c>
      <c r="N24" s="21">
        <v>220000000000000</v>
      </c>
      <c r="O24" s="19">
        <f t="shared" ref="O24:O27" si="3">M24/N24</f>
        <v>0</v>
      </c>
      <c r="P24" s="19">
        <v>1</v>
      </c>
      <c r="Q24" s="22">
        <v>0</v>
      </c>
      <c r="R24" s="21">
        <v>863063516</v>
      </c>
      <c r="S24" s="21">
        <v>20782194476</v>
      </c>
      <c r="T24" s="19">
        <v>100</v>
      </c>
      <c r="U24" s="19">
        <f t="shared" ref="U24:U33" si="4">R24/S24*T24</f>
        <v>4.1528988528939799</v>
      </c>
    </row>
    <row r="25" spans="1:21" x14ac:dyDescent="0.3">
      <c r="A25" s="23"/>
      <c r="B25" s="23"/>
      <c r="C25" s="23"/>
      <c r="D25" s="23"/>
      <c r="E25" s="19">
        <v>2021</v>
      </c>
      <c r="F25" s="19">
        <v>0</v>
      </c>
      <c r="G25" s="19">
        <v>0</v>
      </c>
      <c r="H25" s="19">
        <v>0</v>
      </c>
      <c r="I25" s="21">
        <v>169999890000000</v>
      </c>
      <c r="J25" s="21">
        <v>220000000000000</v>
      </c>
      <c r="K25" s="19">
        <v>100</v>
      </c>
      <c r="L25" s="19">
        <f t="shared" si="2"/>
        <v>77.272677272727279</v>
      </c>
      <c r="M25" s="21">
        <v>0</v>
      </c>
      <c r="N25" s="21">
        <v>220000000000000</v>
      </c>
      <c r="O25" s="19">
        <f t="shared" si="3"/>
        <v>0</v>
      </c>
      <c r="P25" s="19">
        <v>1</v>
      </c>
      <c r="Q25" s="22">
        <v>0</v>
      </c>
      <c r="R25" s="21">
        <v>2614731668</v>
      </c>
      <c r="S25" s="21">
        <v>23542219524</v>
      </c>
      <c r="T25" s="19">
        <v>100</v>
      </c>
      <c r="U25" s="19">
        <f t="shared" si="4"/>
        <v>11.10656395559656</v>
      </c>
    </row>
    <row r="26" spans="1:21" x14ac:dyDescent="0.3">
      <c r="A26" s="23"/>
      <c r="B26" s="23"/>
      <c r="C26" s="23"/>
      <c r="D26" s="23"/>
      <c r="E26" s="19">
        <v>2022</v>
      </c>
      <c r="F26" s="19">
        <v>0</v>
      </c>
      <c r="G26" s="19">
        <v>0</v>
      </c>
      <c r="H26" s="19">
        <v>0</v>
      </c>
      <c r="I26" s="21">
        <v>169999890000000</v>
      </c>
      <c r="J26" s="21">
        <v>220000000000000</v>
      </c>
      <c r="K26" s="19">
        <v>100</v>
      </c>
      <c r="L26" s="19">
        <f t="shared" si="2"/>
        <v>77.272677272727279</v>
      </c>
      <c r="M26" s="21">
        <v>0</v>
      </c>
      <c r="N26" s="21">
        <v>220000000000000</v>
      </c>
      <c r="O26" s="19">
        <f t="shared" si="3"/>
        <v>0</v>
      </c>
      <c r="P26" s="19">
        <v>1</v>
      </c>
      <c r="Q26" s="22">
        <v>0</v>
      </c>
      <c r="R26" s="21">
        <v>189924957</v>
      </c>
      <c r="S26" s="21">
        <v>29308843130</v>
      </c>
      <c r="T26" s="19">
        <v>100</v>
      </c>
      <c r="U26" s="19">
        <f t="shared" si="4"/>
        <v>0.6480124655810664</v>
      </c>
    </row>
    <row r="27" spans="1:21" x14ac:dyDescent="0.3">
      <c r="A27" s="23"/>
      <c r="B27" s="23"/>
      <c r="C27" s="23"/>
      <c r="D27" s="23"/>
      <c r="E27" s="19">
        <v>2023</v>
      </c>
      <c r="F27" s="19">
        <v>1</v>
      </c>
      <c r="G27" s="19">
        <v>3</v>
      </c>
      <c r="H27" s="19">
        <f>F27/G27</f>
        <v>0.33333333333333331</v>
      </c>
      <c r="I27" s="21">
        <v>169999890000000</v>
      </c>
      <c r="J27" s="21">
        <v>220000000000000</v>
      </c>
      <c r="K27" s="19">
        <v>100</v>
      </c>
      <c r="L27" s="19">
        <f t="shared" si="2"/>
        <v>77.272677272727279</v>
      </c>
      <c r="M27" s="21">
        <v>0</v>
      </c>
      <c r="N27" s="21">
        <v>220000000000000</v>
      </c>
      <c r="O27" s="19">
        <f t="shared" si="3"/>
        <v>0</v>
      </c>
      <c r="P27" s="19">
        <v>1</v>
      </c>
      <c r="Q27" s="22">
        <v>0</v>
      </c>
      <c r="R27" s="21">
        <v>-13759779369</v>
      </c>
      <c r="S27" s="21">
        <v>3886923977</v>
      </c>
      <c r="T27" s="19">
        <v>100</v>
      </c>
      <c r="U27" s="19">
        <f t="shared" si="4"/>
        <v>-354.00176207253872</v>
      </c>
    </row>
    <row r="28" spans="1:21" x14ac:dyDescent="0.3">
      <c r="A28" s="23">
        <f>A22+1</f>
        <v>5</v>
      </c>
      <c r="B28" s="23" t="s">
        <v>16</v>
      </c>
      <c r="C28" s="23" t="s">
        <v>17</v>
      </c>
      <c r="D28" s="23" t="s">
        <v>18</v>
      </c>
      <c r="E28" s="19"/>
    </row>
    <row r="29" spans="1:21" x14ac:dyDescent="0.3">
      <c r="A29" s="23"/>
      <c r="B29" s="23"/>
      <c r="C29" s="23"/>
      <c r="D29" s="23"/>
      <c r="E29" s="19">
        <v>2019</v>
      </c>
      <c r="F29" s="19">
        <v>1</v>
      </c>
      <c r="G29" s="19">
        <v>3</v>
      </c>
      <c r="H29" s="19">
        <f t="shared" si="0"/>
        <v>0.33333333333333331</v>
      </c>
      <c r="I29" s="20">
        <v>8410721225</v>
      </c>
      <c r="J29" s="21">
        <v>24030764725</v>
      </c>
      <c r="K29" s="19">
        <v>100</v>
      </c>
      <c r="L29" s="19">
        <f>I29/J29*K29</f>
        <v>34.999806794538038</v>
      </c>
      <c r="M29" s="26">
        <v>15620000000</v>
      </c>
      <c r="N29" s="21">
        <v>24030764725</v>
      </c>
      <c r="O29" s="19">
        <f t="shared" ref="O29:O33" si="5">I29/N29</f>
        <v>0.34999806794538035</v>
      </c>
      <c r="P29" s="19">
        <v>1</v>
      </c>
      <c r="Q29" s="22" t="s">
        <v>191</v>
      </c>
      <c r="R29" s="21">
        <v>193852031</v>
      </c>
      <c r="S29" s="21">
        <v>30194907730</v>
      </c>
      <c r="T29" s="19">
        <v>100</v>
      </c>
      <c r="U29" s="19">
        <f t="shared" si="4"/>
        <v>0.64200239568011419</v>
      </c>
    </row>
    <row r="30" spans="1:21" x14ac:dyDescent="0.3">
      <c r="A30" s="23"/>
      <c r="B30" s="23"/>
      <c r="C30" s="23"/>
      <c r="D30" s="23"/>
      <c r="E30" s="19">
        <v>2020</v>
      </c>
      <c r="F30" s="19">
        <v>1</v>
      </c>
      <c r="G30" s="19">
        <v>3</v>
      </c>
      <c r="H30" s="19">
        <f t="shared" si="0"/>
        <v>0.33333333333333331</v>
      </c>
      <c r="I30" s="20">
        <v>8410721225</v>
      </c>
      <c r="J30" s="21">
        <v>24030764725</v>
      </c>
      <c r="K30" s="19">
        <v>100</v>
      </c>
      <c r="L30" s="19">
        <f t="shared" ref="L30:L33" si="6">I30/J30*K30</f>
        <v>34.999806794538038</v>
      </c>
      <c r="M30" s="26">
        <v>15620000000</v>
      </c>
      <c r="N30" s="21">
        <v>24030764725</v>
      </c>
      <c r="O30" s="19">
        <f t="shared" si="5"/>
        <v>0.34999806794538035</v>
      </c>
      <c r="P30" s="19">
        <v>1</v>
      </c>
      <c r="Q30" s="22" t="s">
        <v>192</v>
      </c>
      <c r="R30" s="21">
        <v>1149353693</v>
      </c>
      <c r="S30" s="21">
        <v>31729512995</v>
      </c>
      <c r="T30" s="19">
        <v>100</v>
      </c>
      <c r="U30" s="19">
        <f t="shared" si="4"/>
        <v>3.6223489884043203</v>
      </c>
    </row>
    <row r="31" spans="1:21" x14ac:dyDescent="0.3">
      <c r="A31" s="23"/>
      <c r="B31" s="23"/>
      <c r="C31" s="23"/>
      <c r="D31" s="23"/>
      <c r="E31" s="19">
        <v>2021</v>
      </c>
      <c r="F31" s="19">
        <v>1</v>
      </c>
      <c r="G31" s="19">
        <v>3</v>
      </c>
      <c r="H31" s="19">
        <f t="shared" si="0"/>
        <v>0.33333333333333331</v>
      </c>
      <c r="I31" s="20">
        <v>8410721225</v>
      </c>
      <c r="J31" s="21">
        <v>24030764725</v>
      </c>
      <c r="K31" s="19">
        <v>100</v>
      </c>
      <c r="L31" s="19">
        <f t="shared" si="6"/>
        <v>34.999806794538038</v>
      </c>
      <c r="M31" s="26">
        <v>15620000000</v>
      </c>
      <c r="N31" s="21">
        <v>24030764725</v>
      </c>
      <c r="O31" s="19">
        <f t="shared" si="5"/>
        <v>0.34999806794538035</v>
      </c>
      <c r="P31" s="19">
        <v>1</v>
      </c>
      <c r="Q31" s="22" t="s">
        <v>193</v>
      </c>
      <c r="R31" s="21">
        <v>1861740000000</v>
      </c>
      <c r="S31" s="21">
        <v>32916154000000</v>
      </c>
      <c r="T31" s="19">
        <v>100</v>
      </c>
      <c r="U31" s="19">
        <f t="shared" si="4"/>
        <v>5.6560070778621343</v>
      </c>
    </row>
    <row r="32" spans="1:21" x14ac:dyDescent="0.3">
      <c r="A32" s="23"/>
      <c r="B32" s="23"/>
      <c r="C32" s="23"/>
      <c r="D32" s="23"/>
      <c r="E32" s="19">
        <v>2022</v>
      </c>
      <c r="F32" s="19">
        <v>1</v>
      </c>
      <c r="G32" s="19">
        <v>3</v>
      </c>
      <c r="H32" s="19">
        <f t="shared" si="0"/>
        <v>0.33333333333333331</v>
      </c>
      <c r="I32" s="20">
        <v>8410721225</v>
      </c>
      <c r="J32" s="21">
        <v>24030764725</v>
      </c>
      <c r="K32" s="19">
        <v>100</v>
      </c>
      <c r="L32" s="19">
        <f t="shared" si="6"/>
        <v>34.999806794538038</v>
      </c>
      <c r="M32" s="26">
        <v>15620000000</v>
      </c>
      <c r="N32" s="21">
        <v>24030764725</v>
      </c>
      <c r="O32" s="19">
        <f t="shared" si="5"/>
        <v>0.34999806794538035</v>
      </c>
      <c r="P32" s="19">
        <v>1</v>
      </c>
      <c r="Q32" s="22" t="s">
        <v>194</v>
      </c>
      <c r="R32" s="21">
        <v>3820964000000</v>
      </c>
      <c r="S32" s="21">
        <v>33637271000000</v>
      </c>
      <c r="T32" s="19">
        <v>100</v>
      </c>
      <c r="U32" s="19">
        <f t="shared" si="4"/>
        <v>11.359316277470905</v>
      </c>
    </row>
    <row r="33" spans="1:21" x14ac:dyDescent="0.3">
      <c r="A33" s="23"/>
      <c r="B33" s="23"/>
      <c r="C33" s="23"/>
      <c r="D33" s="23"/>
      <c r="E33" s="19">
        <v>2023</v>
      </c>
      <c r="F33" s="19">
        <v>1</v>
      </c>
      <c r="G33" s="19">
        <v>3</v>
      </c>
      <c r="H33" s="19">
        <f t="shared" si="0"/>
        <v>0.33333333333333331</v>
      </c>
      <c r="I33" s="20">
        <v>8410721225</v>
      </c>
      <c r="J33" s="21">
        <v>24030764725</v>
      </c>
      <c r="K33" s="19">
        <v>100</v>
      </c>
      <c r="L33" s="19">
        <f t="shared" si="6"/>
        <v>34.999806794538038</v>
      </c>
      <c r="M33" s="26">
        <v>15620000000</v>
      </c>
      <c r="N33" s="21">
        <v>24030764725</v>
      </c>
      <c r="O33" s="19">
        <f t="shared" si="5"/>
        <v>0.34999806794538035</v>
      </c>
      <c r="P33" s="19">
        <v>1</v>
      </c>
      <c r="Q33" s="22" t="s">
        <v>195</v>
      </c>
      <c r="R33" s="21">
        <v>3077648000000</v>
      </c>
      <c r="S33" s="21">
        <v>42851329000000</v>
      </c>
      <c r="T33" s="19">
        <v>100</v>
      </c>
      <c r="U33" s="19">
        <f t="shared" si="4"/>
        <v>7.182152973598555</v>
      </c>
    </row>
    <row r="34" spans="1:21" ht="15" customHeight="1" x14ac:dyDescent="0.3">
      <c r="A34" s="23">
        <f>A28+1</f>
        <v>6</v>
      </c>
      <c r="B34" s="23" t="s">
        <v>19</v>
      </c>
      <c r="C34" s="23" t="s">
        <v>20</v>
      </c>
      <c r="D34" s="23" t="s">
        <v>21</v>
      </c>
      <c r="E34" s="19"/>
    </row>
    <row r="35" spans="1:21" ht="15" customHeight="1" x14ac:dyDescent="0.3">
      <c r="A35" s="23"/>
      <c r="B35" s="23"/>
      <c r="C35" s="23"/>
      <c r="D35" s="23"/>
      <c r="E35" s="19">
        <v>2019</v>
      </c>
      <c r="F35" s="19">
        <v>3</v>
      </c>
      <c r="G35" s="19">
        <v>3</v>
      </c>
      <c r="H35" s="19">
        <f t="shared" si="0"/>
        <v>1</v>
      </c>
      <c r="I35" s="21">
        <v>1036752580000000</v>
      </c>
      <c r="J35" s="21">
        <v>1348780500000000</v>
      </c>
      <c r="K35" s="19">
        <v>100</v>
      </c>
      <c r="L35" s="19">
        <f>I35/J35*K35</f>
        <v>76.865922957812629</v>
      </c>
      <c r="M35" s="21">
        <v>0</v>
      </c>
      <c r="N35" s="21">
        <v>1348780500000000</v>
      </c>
      <c r="O35" s="19">
        <f>M35/N35</f>
        <v>0</v>
      </c>
      <c r="P35" s="19">
        <v>1</v>
      </c>
      <c r="Q35" s="22">
        <v>0</v>
      </c>
      <c r="R35" s="21">
        <v>250992000000</v>
      </c>
      <c r="S35" s="21">
        <v>2896840000000</v>
      </c>
      <c r="T35" s="19">
        <v>100</v>
      </c>
      <c r="U35" s="19">
        <f>R35/S35*T35</f>
        <v>8.6643376921058799</v>
      </c>
    </row>
    <row r="36" spans="1:21" ht="15" customHeight="1" x14ac:dyDescent="0.3">
      <c r="A36" s="23"/>
      <c r="B36" s="23"/>
      <c r="C36" s="23"/>
      <c r="D36" s="23"/>
      <c r="E36" s="19">
        <v>2020</v>
      </c>
      <c r="F36" s="19">
        <v>3</v>
      </c>
      <c r="G36" s="19">
        <v>3</v>
      </c>
      <c r="H36" s="19">
        <f t="shared" si="0"/>
        <v>1</v>
      </c>
      <c r="I36" s="21">
        <v>1036752580000000</v>
      </c>
      <c r="J36" s="21">
        <v>1348780500000000</v>
      </c>
      <c r="K36" s="19">
        <v>100</v>
      </c>
      <c r="L36" s="19">
        <f t="shared" ref="L36:L57" si="7">I36/J36*K36</f>
        <v>76.865922957812629</v>
      </c>
      <c r="M36" s="21">
        <v>0</v>
      </c>
      <c r="N36" s="21">
        <v>1348780500000000</v>
      </c>
      <c r="O36" s="19">
        <f>M36/N36</f>
        <v>0</v>
      </c>
      <c r="P36" s="19">
        <v>1</v>
      </c>
      <c r="Q36" s="22">
        <v>0</v>
      </c>
      <c r="R36" s="21">
        <v>47783000000</v>
      </c>
      <c r="S36" s="21">
        <v>2288831000000</v>
      </c>
      <c r="T36" s="19">
        <v>100</v>
      </c>
      <c r="U36" s="19">
        <f t="shared" ref="U36:U45" si="8">R36/S36*T36</f>
        <v>2.0876595956625894</v>
      </c>
    </row>
    <row r="37" spans="1:21" ht="15" customHeight="1" x14ac:dyDescent="0.3">
      <c r="A37" s="23"/>
      <c r="B37" s="23"/>
      <c r="C37" s="23"/>
      <c r="D37" s="23"/>
      <c r="E37" s="19">
        <v>2021</v>
      </c>
      <c r="F37" s="19">
        <v>2</v>
      </c>
      <c r="G37" s="19">
        <v>3</v>
      </c>
      <c r="H37" s="19">
        <f t="shared" si="0"/>
        <v>0.66666666666666663</v>
      </c>
      <c r="I37" s="21">
        <v>1036752580000000</v>
      </c>
      <c r="J37" s="21">
        <v>1348780500000000</v>
      </c>
      <c r="K37" s="19">
        <v>100</v>
      </c>
      <c r="L37" s="19">
        <f t="shared" si="7"/>
        <v>76.865922957812629</v>
      </c>
      <c r="M37" s="21">
        <v>0</v>
      </c>
      <c r="N37" s="21">
        <v>1348780500000000</v>
      </c>
      <c r="O37" s="19">
        <f>M37/N37</f>
        <v>0</v>
      </c>
      <c r="P37" s="19">
        <v>1</v>
      </c>
      <c r="Q37" s="22">
        <v>0</v>
      </c>
      <c r="R37" s="21">
        <v>87311000000</v>
      </c>
      <c r="S37" s="21">
        <v>2655278000000</v>
      </c>
      <c r="T37" s="19">
        <v>100</v>
      </c>
      <c r="U37" s="19">
        <f t="shared" si="8"/>
        <v>3.2882056040836405</v>
      </c>
    </row>
    <row r="38" spans="1:21" ht="15" customHeight="1" x14ac:dyDescent="0.3">
      <c r="A38" s="23"/>
      <c r="B38" s="23"/>
      <c r="C38" s="23"/>
      <c r="D38" s="23"/>
      <c r="E38" s="19">
        <v>2022</v>
      </c>
      <c r="F38" s="19">
        <v>1</v>
      </c>
      <c r="G38" s="19">
        <v>3</v>
      </c>
      <c r="H38" s="19">
        <f t="shared" si="0"/>
        <v>0.33333333333333331</v>
      </c>
      <c r="I38" s="21">
        <v>1036752580000000</v>
      </c>
      <c r="J38" s="21">
        <v>1348780500000000</v>
      </c>
      <c r="K38" s="19">
        <v>100</v>
      </c>
      <c r="L38" s="19">
        <f t="shared" si="7"/>
        <v>76.865922957812629</v>
      </c>
      <c r="M38" s="21">
        <v>0</v>
      </c>
      <c r="N38" s="21">
        <v>1348780500000000</v>
      </c>
      <c r="O38" s="19">
        <f>M38/N38</f>
        <v>0</v>
      </c>
      <c r="P38" s="19">
        <v>1</v>
      </c>
      <c r="Q38" s="22">
        <v>0</v>
      </c>
      <c r="R38" s="21">
        <v>970710000000</v>
      </c>
      <c r="S38" s="21">
        <v>2677651000000</v>
      </c>
      <c r="T38" s="19">
        <v>100</v>
      </c>
      <c r="U38" s="19">
        <f t="shared" si="8"/>
        <v>36.252297256065113</v>
      </c>
    </row>
    <row r="39" spans="1:21" ht="15" customHeight="1" x14ac:dyDescent="0.3">
      <c r="A39" s="23"/>
      <c r="B39" s="23"/>
      <c r="C39" s="23"/>
      <c r="D39" s="23"/>
      <c r="E39" s="19">
        <v>2023</v>
      </c>
      <c r="F39" s="19">
        <v>2</v>
      </c>
      <c r="G39" s="19">
        <v>3</v>
      </c>
      <c r="H39" s="19">
        <f t="shared" si="0"/>
        <v>0.66666666666666663</v>
      </c>
      <c r="I39" s="21">
        <v>1036752580000000</v>
      </c>
      <c r="J39" s="21">
        <v>1348780500000000</v>
      </c>
      <c r="K39" s="19">
        <v>100</v>
      </c>
      <c r="L39" s="19">
        <f t="shared" si="7"/>
        <v>76.865922957812629</v>
      </c>
      <c r="M39" s="21">
        <v>0</v>
      </c>
      <c r="N39" s="21">
        <v>1348780500000000</v>
      </c>
      <c r="O39" s="19">
        <f>M39/N39</f>
        <v>0</v>
      </c>
      <c r="P39" s="19">
        <v>1</v>
      </c>
      <c r="Q39" s="22">
        <v>0</v>
      </c>
      <c r="R39" s="21">
        <v>1410730000000</v>
      </c>
      <c r="S39" s="21">
        <v>2682813000000</v>
      </c>
      <c r="T39" s="19">
        <v>100</v>
      </c>
      <c r="U39" s="19">
        <f t="shared" si="8"/>
        <v>52.583985540550159</v>
      </c>
    </row>
    <row r="40" spans="1:21" x14ac:dyDescent="0.3">
      <c r="A40" s="23">
        <f>A34+1</f>
        <v>7</v>
      </c>
      <c r="B40" s="23" t="s">
        <v>22</v>
      </c>
      <c r="C40" s="27" t="s">
        <v>23</v>
      </c>
      <c r="D40" s="23" t="s">
        <v>21</v>
      </c>
      <c r="E40" s="19"/>
    </row>
    <row r="41" spans="1:21" x14ac:dyDescent="0.3">
      <c r="A41" s="23"/>
      <c r="B41" s="23"/>
      <c r="C41" s="23"/>
      <c r="D41" s="23"/>
      <c r="E41" s="19">
        <v>2019</v>
      </c>
      <c r="F41" s="19">
        <v>2</v>
      </c>
      <c r="G41" s="19">
        <v>3</v>
      </c>
      <c r="H41" s="19">
        <f t="shared" si="0"/>
        <v>0.66666666666666663</v>
      </c>
      <c r="I41" s="20">
        <v>20288255040</v>
      </c>
      <c r="J41" s="21">
        <v>40483553150</v>
      </c>
      <c r="K41" s="19">
        <v>100</v>
      </c>
      <c r="L41" s="19">
        <f t="shared" si="7"/>
        <v>50.114808265044786</v>
      </c>
      <c r="M41" s="21">
        <v>0</v>
      </c>
      <c r="N41" s="21">
        <v>40483553150</v>
      </c>
      <c r="O41" s="19">
        <f t="shared" ref="O41:O45" si="9">M41/N41</f>
        <v>0</v>
      </c>
      <c r="P41" s="19">
        <v>1</v>
      </c>
      <c r="Q41" s="22" t="s">
        <v>196</v>
      </c>
      <c r="R41" s="21">
        <v>26621000000</v>
      </c>
      <c r="S41" s="21">
        <v>88264000000</v>
      </c>
      <c r="T41" s="19">
        <v>100</v>
      </c>
      <c r="U41" s="19">
        <f t="shared" si="8"/>
        <v>30.16065440043506</v>
      </c>
    </row>
    <row r="42" spans="1:21" x14ac:dyDescent="0.3">
      <c r="A42" s="23"/>
      <c r="B42" s="23"/>
      <c r="C42" s="23"/>
      <c r="D42" s="23"/>
      <c r="E42" s="19">
        <v>2020</v>
      </c>
      <c r="F42" s="19">
        <v>2</v>
      </c>
      <c r="G42" s="19">
        <v>3</v>
      </c>
      <c r="H42" s="19">
        <f t="shared" si="0"/>
        <v>0.66666666666666663</v>
      </c>
      <c r="I42" s="20">
        <v>20288255040</v>
      </c>
      <c r="J42" s="21">
        <v>40483553150</v>
      </c>
      <c r="K42" s="19">
        <v>100</v>
      </c>
      <c r="L42" s="19">
        <f t="shared" si="7"/>
        <v>50.114808265044786</v>
      </c>
      <c r="M42" s="21">
        <v>0</v>
      </c>
      <c r="N42" s="21">
        <v>40483553150</v>
      </c>
      <c r="O42" s="19">
        <f t="shared" si="9"/>
        <v>0</v>
      </c>
      <c r="P42" s="19">
        <v>1</v>
      </c>
      <c r="Q42" s="22" t="s">
        <v>196</v>
      </c>
      <c r="R42" s="21">
        <v>18571000000</v>
      </c>
      <c r="S42" s="21">
        <v>87376000000</v>
      </c>
      <c r="T42" s="19">
        <v>100</v>
      </c>
      <c r="U42" s="19">
        <f t="shared" si="8"/>
        <v>21.254120124519318</v>
      </c>
    </row>
    <row r="43" spans="1:21" x14ac:dyDescent="0.3">
      <c r="A43" s="23"/>
      <c r="B43" s="23"/>
      <c r="C43" s="23"/>
      <c r="D43" s="23"/>
      <c r="E43" s="19">
        <v>2021</v>
      </c>
      <c r="F43" s="19">
        <v>2</v>
      </c>
      <c r="G43" s="19">
        <v>3</v>
      </c>
      <c r="H43" s="19">
        <f t="shared" si="0"/>
        <v>0.66666666666666663</v>
      </c>
      <c r="I43" s="20">
        <v>20288255040</v>
      </c>
      <c r="J43" s="21">
        <v>40483553150</v>
      </c>
      <c r="K43" s="19">
        <v>100</v>
      </c>
      <c r="L43" s="19">
        <f t="shared" si="7"/>
        <v>50.114808265044786</v>
      </c>
      <c r="M43" s="21">
        <v>0</v>
      </c>
      <c r="N43" s="21">
        <v>40483553150</v>
      </c>
      <c r="O43" s="19">
        <f t="shared" si="9"/>
        <v>0</v>
      </c>
      <c r="P43" s="19">
        <v>1</v>
      </c>
      <c r="Q43" s="22" t="s">
        <v>197</v>
      </c>
      <c r="R43" s="21">
        <v>25586000000</v>
      </c>
      <c r="S43" s="21">
        <v>367311000000</v>
      </c>
      <c r="T43" s="19">
        <v>100</v>
      </c>
      <c r="U43" s="19">
        <f t="shared" si="8"/>
        <v>6.9657592612255019</v>
      </c>
    </row>
    <row r="44" spans="1:21" x14ac:dyDescent="0.3">
      <c r="A44" s="23"/>
      <c r="B44" s="23"/>
      <c r="C44" s="23"/>
      <c r="D44" s="23"/>
      <c r="E44" s="19">
        <v>2022</v>
      </c>
      <c r="F44" s="19">
        <v>2</v>
      </c>
      <c r="G44" s="19">
        <v>3</v>
      </c>
      <c r="H44" s="19">
        <f t="shared" si="0"/>
        <v>0.66666666666666663</v>
      </c>
      <c r="I44" s="20">
        <v>20288255040</v>
      </c>
      <c r="J44" s="21">
        <v>40483553150</v>
      </c>
      <c r="K44" s="19">
        <v>100</v>
      </c>
      <c r="L44" s="19">
        <f t="shared" si="7"/>
        <v>50.114808265044786</v>
      </c>
      <c r="M44" s="21">
        <v>0</v>
      </c>
      <c r="N44" s="21">
        <v>40483553150</v>
      </c>
      <c r="O44" s="19">
        <f t="shared" si="9"/>
        <v>0</v>
      </c>
      <c r="P44" s="19">
        <v>1</v>
      </c>
      <c r="Q44" s="22" t="s">
        <v>198</v>
      </c>
      <c r="R44" s="21">
        <v>40420000000</v>
      </c>
      <c r="S44" s="21">
        <v>413297000000</v>
      </c>
      <c r="T44" s="19">
        <v>100</v>
      </c>
      <c r="U44" s="19">
        <f t="shared" si="8"/>
        <v>9.7798919421142667</v>
      </c>
    </row>
    <row r="45" spans="1:21" x14ac:dyDescent="0.3">
      <c r="A45" s="23"/>
      <c r="B45" s="23"/>
      <c r="C45" s="23"/>
      <c r="D45" s="23"/>
      <c r="E45" s="19">
        <v>2023</v>
      </c>
      <c r="F45" s="19">
        <v>2</v>
      </c>
      <c r="G45" s="19">
        <v>3</v>
      </c>
      <c r="H45" s="19">
        <f t="shared" si="0"/>
        <v>0.66666666666666663</v>
      </c>
      <c r="I45" s="20">
        <v>20288255040</v>
      </c>
      <c r="J45" s="21">
        <v>40483553150</v>
      </c>
      <c r="K45" s="19">
        <v>100</v>
      </c>
      <c r="L45" s="19">
        <f t="shared" si="7"/>
        <v>50.114808265044786</v>
      </c>
      <c r="M45" s="21">
        <v>0</v>
      </c>
      <c r="N45" s="21">
        <v>40483553150</v>
      </c>
      <c r="O45" s="19">
        <f t="shared" si="9"/>
        <v>0</v>
      </c>
      <c r="P45" s="19">
        <v>1</v>
      </c>
      <c r="Q45" s="22" t="s">
        <v>199</v>
      </c>
      <c r="R45" s="21">
        <v>44501000000</v>
      </c>
      <c r="S45" s="21">
        <v>445679000000</v>
      </c>
      <c r="T45" s="19">
        <v>100</v>
      </c>
      <c r="U45" s="19">
        <f t="shared" si="8"/>
        <v>9.9849891962600879</v>
      </c>
    </row>
    <row r="46" spans="1:21" ht="15.6" customHeight="1" x14ac:dyDescent="0.3">
      <c r="A46" s="23">
        <f>A40+1</f>
        <v>8</v>
      </c>
      <c r="B46" s="23" t="s">
        <v>24</v>
      </c>
      <c r="C46" s="23" t="s">
        <v>25</v>
      </c>
      <c r="D46" s="23" t="s">
        <v>9</v>
      </c>
      <c r="E46" s="19"/>
    </row>
    <row r="47" spans="1:21" ht="15.6" customHeight="1" x14ac:dyDescent="0.3">
      <c r="A47" s="23"/>
      <c r="B47" s="23"/>
      <c r="C47" s="23"/>
      <c r="D47" s="23"/>
      <c r="E47" s="19">
        <v>2019</v>
      </c>
      <c r="F47" s="19">
        <v>2</v>
      </c>
      <c r="G47" s="19">
        <v>3</v>
      </c>
      <c r="H47" s="19">
        <f t="shared" si="0"/>
        <v>0.66666666666666663</v>
      </c>
      <c r="I47" s="21">
        <v>3855786337000000</v>
      </c>
      <c r="J47" s="21">
        <v>4819733000000000</v>
      </c>
      <c r="K47" s="19">
        <v>100</v>
      </c>
      <c r="L47" s="19">
        <f t="shared" si="7"/>
        <v>79.999998692873646</v>
      </c>
      <c r="M47" s="21">
        <v>0</v>
      </c>
      <c r="N47" s="21">
        <v>4819733000000000</v>
      </c>
      <c r="O47" s="19">
        <f>M47/N47</f>
        <v>0</v>
      </c>
      <c r="P47" s="19">
        <v>1</v>
      </c>
      <c r="Q47" s="22" t="s">
        <v>200</v>
      </c>
      <c r="R47" s="21">
        <v>816971000000</v>
      </c>
      <c r="S47" s="21">
        <v>5544549000000</v>
      </c>
      <c r="T47" s="19">
        <v>100</v>
      </c>
      <c r="U47" s="19">
        <f>R47/S47*T47</f>
        <v>14.734670033577121</v>
      </c>
    </row>
    <row r="48" spans="1:21" ht="15.6" customHeight="1" x14ac:dyDescent="0.3">
      <c r="A48" s="23"/>
      <c r="B48" s="23"/>
      <c r="C48" s="23"/>
      <c r="D48" s="23"/>
      <c r="E48" s="19">
        <v>2020</v>
      </c>
      <c r="F48" s="19">
        <v>1</v>
      </c>
      <c r="G48" s="19">
        <v>3</v>
      </c>
      <c r="H48" s="19">
        <f t="shared" si="0"/>
        <v>0.33333333333333331</v>
      </c>
      <c r="I48" s="21">
        <v>3855786337000000</v>
      </c>
      <c r="J48" s="21">
        <v>4819733000000000</v>
      </c>
      <c r="K48" s="19">
        <v>100</v>
      </c>
      <c r="L48" s="19">
        <f t="shared" si="7"/>
        <v>79.999998692873646</v>
      </c>
      <c r="M48" s="21">
        <v>0</v>
      </c>
      <c r="N48" s="21">
        <v>4819733000000000</v>
      </c>
      <c r="O48" s="19">
        <f>M48/N48</f>
        <v>0</v>
      </c>
      <c r="P48" s="19">
        <v>1</v>
      </c>
      <c r="Q48" s="22" t="s">
        <v>201</v>
      </c>
      <c r="R48" s="21">
        <v>37864000000</v>
      </c>
      <c r="S48" s="21">
        <v>5153633000000</v>
      </c>
      <c r="T48" s="19">
        <v>100</v>
      </c>
      <c r="U48" s="19">
        <f t="shared" ref="U48:U55" si="10">R48/S48*T48</f>
        <v>0.73470501294911761</v>
      </c>
    </row>
    <row r="49" spans="1:21" ht="15.6" customHeight="1" x14ac:dyDescent="0.3">
      <c r="A49" s="23"/>
      <c r="B49" s="23"/>
      <c r="C49" s="23"/>
      <c r="D49" s="23"/>
      <c r="E49" s="19">
        <v>2021</v>
      </c>
      <c r="F49" s="19">
        <v>1</v>
      </c>
      <c r="G49" s="19">
        <v>3</v>
      </c>
      <c r="H49" s="19">
        <f t="shared" si="0"/>
        <v>0.33333333333333331</v>
      </c>
      <c r="I49" s="21">
        <v>3855786337000000</v>
      </c>
      <c r="J49" s="21">
        <v>4819733000000000</v>
      </c>
      <c r="K49" s="19">
        <v>100</v>
      </c>
      <c r="L49" s="19">
        <f t="shared" si="7"/>
        <v>79.999998692873646</v>
      </c>
      <c r="M49" s="21">
        <v>0</v>
      </c>
      <c r="N49" s="21">
        <v>4819733000000000</v>
      </c>
      <c r="O49" s="19">
        <f>M49/N49</f>
        <v>0</v>
      </c>
      <c r="P49" s="19">
        <v>1</v>
      </c>
      <c r="Q49" s="22" t="s">
        <v>202</v>
      </c>
      <c r="R49" s="21">
        <v>634931000000</v>
      </c>
      <c r="S49" s="21">
        <v>16947148000000</v>
      </c>
      <c r="T49" s="19">
        <v>100</v>
      </c>
      <c r="U49" s="19">
        <f t="shared" si="10"/>
        <v>3.7465359953190944</v>
      </c>
    </row>
    <row r="50" spans="1:21" ht="15.6" customHeight="1" x14ac:dyDescent="0.3">
      <c r="A50" s="23"/>
      <c r="B50" s="23"/>
      <c r="C50" s="23"/>
      <c r="D50" s="23"/>
      <c r="E50" s="19">
        <v>2022</v>
      </c>
      <c r="F50" s="19">
        <v>2</v>
      </c>
      <c r="G50" s="19">
        <v>3</v>
      </c>
      <c r="H50" s="19">
        <f t="shared" si="0"/>
        <v>0.66666666666666663</v>
      </c>
      <c r="I50" s="21">
        <v>3855786337000000</v>
      </c>
      <c r="J50" s="21">
        <v>4819733000000000</v>
      </c>
      <c r="K50" s="19">
        <v>100</v>
      </c>
      <c r="L50" s="19">
        <f t="shared" si="7"/>
        <v>79.999998692873646</v>
      </c>
      <c r="M50" s="21">
        <v>0</v>
      </c>
      <c r="N50" s="21">
        <v>4819733000000000</v>
      </c>
      <c r="O50" s="19">
        <f>M50/N50</f>
        <v>0</v>
      </c>
      <c r="P50" s="19">
        <v>1</v>
      </c>
      <c r="Q50" s="22" t="s">
        <v>203</v>
      </c>
      <c r="R50" s="21">
        <v>147428000000</v>
      </c>
      <c r="S50" s="21">
        <v>18521261000000</v>
      </c>
      <c r="T50" s="19">
        <v>100</v>
      </c>
      <c r="U50" s="19">
        <f t="shared" si="10"/>
        <v>0.79599331816553964</v>
      </c>
    </row>
    <row r="51" spans="1:21" ht="15.6" customHeight="1" x14ac:dyDescent="0.3">
      <c r="A51" s="23"/>
      <c r="B51" s="23"/>
      <c r="C51" s="23"/>
      <c r="D51" s="23"/>
      <c r="E51" s="19">
        <v>2023</v>
      </c>
      <c r="F51" s="19">
        <v>1</v>
      </c>
      <c r="G51" s="19">
        <v>3</v>
      </c>
      <c r="H51" s="19">
        <f t="shared" si="0"/>
        <v>0.33333333333333331</v>
      </c>
      <c r="I51" s="21">
        <v>3855786337000000</v>
      </c>
      <c r="J51" s="21">
        <v>4819733000000000</v>
      </c>
      <c r="K51" s="19">
        <v>100</v>
      </c>
      <c r="L51" s="19">
        <f t="shared" si="7"/>
        <v>79.999998692873646</v>
      </c>
      <c r="M51" s="21">
        <v>0</v>
      </c>
      <c r="N51" s="21">
        <v>4819733000000000</v>
      </c>
      <c r="O51" s="19">
        <f>M51/N51</f>
        <v>0</v>
      </c>
      <c r="Q51" s="22">
        <v>0</v>
      </c>
      <c r="R51" s="21">
        <v>2012702000000</v>
      </c>
      <c r="S51" s="21">
        <v>19613043000000</v>
      </c>
      <c r="T51" s="19">
        <v>100</v>
      </c>
      <c r="U51" s="19">
        <f t="shared" si="10"/>
        <v>10.262058773847588</v>
      </c>
    </row>
    <row r="52" spans="1:21" x14ac:dyDescent="0.3">
      <c r="A52" s="23">
        <f>A46+1</f>
        <v>9</v>
      </c>
      <c r="B52" s="23" t="s">
        <v>26</v>
      </c>
      <c r="C52" s="23" t="s">
        <v>27</v>
      </c>
      <c r="D52" s="23" t="s">
        <v>28</v>
      </c>
      <c r="E52" s="19"/>
      <c r="P52" s="19">
        <v>1</v>
      </c>
    </row>
    <row r="53" spans="1:21" x14ac:dyDescent="0.3">
      <c r="A53" s="23"/>
      <c r="B53" s="23"/>
      <c r="C53" s="23"/>
      <c r="D53" s="23"/>
      <c r="E53" s="19">
        <v>2019</v>
      </c>
      <c r="F53" s="19">
        <v>2</v>
      </c>
      <c r="G53" s="19">
        <v>3</v>
      </c>
      <c r="H53" s="19">
        <f t="shared" si="0"/>
        <v>0.66666666666666663</v>
      </c>
      <c r="I53" s="20">
        <v>13545990000</v>
      </c>
      <c r="J53" s="21">
        <v>24655010000</v>
      </c>
      <c r="K53" s="19">
        <v>100</v>
      </c>
      <c r="L53" s="19">
        <f t="shared" si="7"/>
        <v>54.942139548919265</v>
      </c>
      <c r="M53" s="21">
        <v>0</v>
      </c>
      <c r="N53" s="21">
        <v>24655010000</v>
      </c>
      <c r="O53" s="19">
        <f t="shared" ref="O53:O57" si="11">M53/N53</f>
        <v>0</v>
      </c>
      <c r="P53" s="19">
        <v>1</v>
      </c>
      <c r="Q53" s="22">
        <v>0</v>
      </c>
      <c r="R53" s="21">
        <v>28570000000</v>
      </c>
      <c r="S53" s="21">
        <v>918989312000000</v>
      </c>
      <c r="T53" s="19">
        <v>100</v>
      </c>
      <c r="U53" s="19">
        <f t="shared" si="10"/>
        <v>3.1088500842107727E-3</v>
      </c>
    </row>
    <row r="54" spans="1:21" x14ac:dyDescent="0.3">
      <c r="A54" s="23"/>
      <c r="B54" s="23"/>
      <c r="C54" s="23"/>
      <c r="D54" s="23"/>
      <c r="E54" s="19">
        <v>2020</v>
      </c>
      <c r="F54" s="19">
        <v>1</v>
      </c>
      <c r="G54" s="19">
        <v>3</v>
      </c>
      <c r="H54" s="19">
        <f t="shared" si="0"/>
        <v>0.33333333333333331</v>
      </c>
      <c r="I54" s="20">
        <v>13545990000</v>
      </c>
      <c r="J54" s="21">
        <v>24655010000</v>
      </c>
      <c r="K54" s="19">
        <v>100</v>
      </c>
      <c r="L54" s="19">
        <f t="shared" si="7"/>
        <v>54.942139548919265</v>
      </c>
      <c r="M54" s="21">
        <v>0</v>
      </c>
      <c r="N54" s="21">
        <v>24655010000</v>
      </c>
      <c r="O54" s="19">
        <f t="shared" si="11"/>
        <v>0</v>
      </c>
      <c r="P54" s="19">
        <v>1</v>
      </c>
      <c r="Q54" s="22">
        <v>0</v>
      </c>
      <c r="R54" s="21">
        <v>27147000000</v>
      </c>
      <c r="S54" s="21">
        <v>1075570256000000</v>
      </c>
      <c r="T54" s="19">
        <v>100</v>
      </c>
      <c r="U54" s="19">
        <f t="shared" si="10"/>
        <v>2.5239634369360994E-3</v>
      </c>
    </row>
    <row r="55" spans="1:21" x14ac:dyDescent="0.3">
      <c r="A55" s="23"/>
      <c r="B55" s="23"/>
      <c r="C55" s="23"/>
      <c r="D55" s="23"/>
      <c r="E55" s="19">
        <v>2021</v>
      </c>
      <c r="F55" s="19">
        <v>1</v>
      </c>
      <c r="G55" s="19">
        <v>3</v>
      </c>
      <c r="H55" s="19">
        <f t="shared" si="0"/>
        <v>0.33333333333333331</v>
      </c>
      <c r="I55" s="20">
        <v>67729950000</v>
      </c>
      <c r="J55" s="21">
        <v>123275050000</v>
      </c>
      <c r="K55" s="19">
        <v>100</v>
      </c>
      <c r="L55" s="19">
        <f t="shared" si="7"/>
        <v>54.942139548919265</v>
      </c>
      <c r="M55" s="21">
        <v>0</v>
      </c>
      <c r="N55" s="21">
        <v>123275050000</v>
      </c>
      <c r="O55" s="19">
        <f t="shared" si="11"/>
        <v>0</v>
      </c>
      <c r="P55" s="19">
        <v>1</v>
      </c>
      <c r="Q55" s="22">
        <v>0</v>
      </c>
      <c r="R55" s="21">
        <v>31440000000</v>
      </c>
      <c r="S55" s="21">
        <v>1228344680000000</v>
      </c>
      <c r="T55" s="19">
        <v>100</v>
      </c>
      <c r="U55" s="19">
        <f t="shared" si="10"/>
        <v>2.5595421636864985E-3</v>
      </c>
    </row>
    <row r="56" spans="1:21" x14ac:dyDescent="0.3">
      <c r="A56" s="23"/>
      <c r="B56" s="23"/>
      <c r="C56" s="23"/>
      <c r="D56" s="23"/>
      <c r="E56" s="19">
        <v>2022</v>
      </c>
      <c r="F56" s="19">
        <v>1</v>
      </c>
      <c r="G56" s="19">
        <v>3</v>
      </c>
      <c r="H56" s="19">
        <f t="shared" si="0"/>
        <v>0.33333333333333331</v>
      </c>
      <c r="I56" s="20">
        <v>67729950000</v>
      </c>
      <c r="J56" s="21">
        <v>123275050000</v>
      </c>
      <c r="K56" s="19">
        <v>100</v>
      </c>
      <c r="L56" s="19">
        <f t="shared" si="7"/>
        <v>54.942139548919265</v>
      </c>
      <c r="M56" s="21">
        <v>0</v>
      </c>
      <c r="N56" s="21">
        <v>123275050000</v>
      </c>
      <c r="O56" s="19">
        <f t="shared" si="11"/>
        <v>0</v>
      </c>
      <c r="P56" s="19">
        <v>1</v>
      </c>
      <c r="Q56" s="22">
        <v>0</v>
      </c>
      <c r="R56" s="21">
        <v>40756000000</v>
      </c>
      <c r="S56" s="21">
        <v>1314731674000000</v>
      </c>
      <c r="T56" s="19">
        <v>100</v>
      </c>
      <c r="U56" s="19">
        <f>R56/S56*T56</f>
        <v>3.0999481343597715E-3</v>
      </c>
    </row>
    <row r="57" spans="1:21" x14ac:dyDescent="0.3">
      <c r="A57" s="23"/>
      <c r="B57" s="23"/>
      <c r="C57" s="23"/>
      <c r="D57" s="23"/>
      <c r="E57" s="19">
        <v>2023</v>
      </c>
      <c r="F57" s="19">
        <v>1</v>
      </c>
      <c r="G57" s="19">
        <v>3</v>
      </c>
      <c r="H57" s="19">
        <f t="shared" si="0"/>
        <v>0.33333333333333331</v>
      </c>
      <c r="I57" s="20">
        <v>67729950000</v>
      </c>
      <c r="J57" s="21">
        <v>123275050000</v>
      </c>
      <c r="K57" s="19">
        <v>100</v>
      </c>
      <c r="L57" s="19">
        <f t="shared" si="7"/>
        <v>54.942139548919265</v>
      </c>
      <c r="M57" s="21">
        <v>0</v>
      </c>
      <c r="N57" s="21">
        <v>123275050000</v>
      </c>
      <c r="O57" s="19">
        <f t="shared" si="11"/>
        <v>0</v>
      </c>
      <c r="P57" s="19">
        <v>1</v>
      </c>
      <c r="Q57" s="22">
        <v>0</v>
      </c>
      <c r="R57" s="21">
        <v>48658000000</v>
      </c>
      <c r="S57" s="21">
        <v>1408107010000000</v>
      </c>
      <c r="T57" s="19">
        <v>100</v>
      </c>
      <c r="U57" s="19">
        <f>R57/S57*T57</f>
        <v>3.4555612360739544E-3</v>
      </c>
    </row>
    <row r="58" spans="1:21" x14ac:dyDescent="0.3">
      <c r="A58" s="23">
        <f>A52+1</f>
        <v>10</v>
      </c>
      <c r="B58" s="23" t="s">
        <v>29</v>
      </c>
      <c r="C58" s="23" t="s">
        <v>30</v>
      </c>
      <c r="D58" s="23" t="s">
        <v>28</v>
      </c>
      <c r="E58" s="19"/>
    </row>
    <row r="59" spans="1:21" x14ac:dyDescent="0.3">
      <c r="A59" s="23"/>
      <c r="B59" s="23"/>
      <c r="C59" s="23"/>
      <c r="D59" s="23"/>
      <c r="E59" s="19">
        <v>2019</v>
      </c>
      <c r="F59" s="19">
        <v>4</v>
      </c>
      <c r="G59" s="19">
        <v>6</v>
      </c>
      <c r="H59" s="19">
        <f t="shared" si="0"/>
        <v>0.66666666666666663</v>
      </c>
      <c r="I59" s="21">
        <v>6605667523000000</v>
      </c>
      <c r="J59" s="21">
        <v>1.1673246726E+16</v>
      </c>
      <c r="K59" s="19">
        <v>100</v>
      </c>
      <c r="L59" s="19">
        <f>I59/J59*K59</f>
        <v>56.588091368677205</v>
      </c>
      <c r="M59" s="21">
        <v>2355650024000000</v>
      </c>
      <c r="N59" s="21">
        <v>1.1673246726E+16</v>
      </c>
      <c r="O59" s="19">
        <f>M59/N59</f>
        <v>0.2017990435131663</v>
      </c>
      <c r="P59" s="19">
        <v>1</v>
      </c>
      <c r="Q59" s="22">
        <v>0</v>
      </c>
      <c r="R59" s="21">
        <v>216749000000</v>
      </c>
      <c r="S59" s="21">
        <v>100264248000000</v>
      </c>
      <c r="T59" s="19">
        <v>100</v>
      </c>
      <c r="U59" s="19">
        <f>R59/S59*T59</f>
        <v>0.21617775460700608</v>
      </c>
    </row>
    <row r="60" spans="1:21" x14ac:dyDescent="0.3">
      <c r="A60" s="23"/>
      <c r="B60" s="23"/>
      <c r="C60" s="23"/>
      <c r="D60" s="23"/>
      <c r="E60" s="19">
        <v>2020</v>
      </c>
      <c r="F60" s="19">
        <v>3</v>
      </c>
      <c r="G60" s="19">
        <v>6</v>
      </c>
      <c r="H60" s="19">
        <f t="shared" si="0"/>
        <v>0.5</v>
      </c>
      <c r="I60" s="21">
        <v>2.57075599E+16</v>
      </c>
      <c r="J60" s="21">
        <v>3.2673251194E+16</v>
      </c>
      <c r="K60" s="19">
        <v>100</v>
      </c>
      <c r="L60" s="19">
        <f t="shared" ref="L60:L123" si="12">I60/J60*K60</f>
        <v>78.68075248269399</v>
      </c>
      <c r="M60" s="21">
        <v>1038968631000000</v>
      </c>
      <c r="N60" s="21">
        <v>3.2673251194E+16</v>
      </c>
      <c r="O60" s="19">
        <f t="shared" ref="O60:O123" si="13">M60/N60</f>
        <v>3.1798752589114625E-2</v>
      </c>
      <c r="P60" s="19">
        <v>1</v>
      </c>
      <c r="Q60" s="22">
        <v>0</v>
      </c>
      <c r="R60" s="21">
        <v>-3258109000000</v>
      </c>
      <c r="S60" s="21">
        <v>76758847000000</v>
      </c>
      <c r="T60" s="19">
        <v>100</v>
      </c>
      <c r="U60" s="19">
        <f t="shared" ref="U60:U75" si="14">R60/S60*T60</f>
        <v>-4.2446038825987058</v>
      </c>
    </row>
    <row r="61" spans="1:21" x14ac:dyDescent="0.3">
      <c r="A61" s="23"/>
      <c r="B61" s="23"/>
      <c r="C61" s="23"/>
      <c r="D61" s="23"/>
      <c r="E61" s="19">
        <v>2021</v>
      </c>
      <c r="F61" s="19">
        <v>3</v>
      </c>
      <c r="G61" s="19">
        <v>3</v>
      </c>
      <c r="H61" s="19">
        <f t="shared" si="0"/>
        <v>1</v>
      </c>
      <c r="I61" s="21">
        <v>4.5484861813E+16</v>
      </c>
      <c r="J61" s="21">
        <v>6.7887540178E+16</v>
      </c>
      <c r="K61" s="19">
        <v>100</v>
      </c>
      <c r="L61" s="19">
        <f t="shared" si="12"/>
        <v>67.000309178590726</v>
      </c>
      <c r="M61" s="21">
        <v>0</v>
      </c>
      <c r="N61" s="21">
        <v>6.7887540178E+16</v>
      </c>
      <c r="O61" s="19">
        <f t="shared" si="13"/>
        <v>0</v>
      </c>
      <c r="P61" s="19">
        <v>1</v>
      </c>
      <c r="Q61" s="22">
        <v>0</v>
      </c>
      <c r="R61" s="21">
        <v>-2302279000000</v>
      </c>
      <c r="S61" s="21">
        <v>470380006044</v>
      </c>
      <c r="T61" s="19">
        <v>100</v>
      </c>
      <c r="U61" s="19">
        <f t="shared" si="14"/>
        <v>-489.45086322071302</v>
      </c>
    </row>
    <row r="62" spans="1:21" x14ac:dyDescent="0.3">
      <c r="A62" s="23"/>
      <c r="B62" s="23"/>
      <c r="C62" s="23"/>
      <c r="D62" s="23"/>
      <c r="E62" s="19">
        <v>2022</v>
      </c>
      <c r="F62" s="19">
        <v>3</v>
      </c>
      <c r="G62" s="19">
        <v>3</v>
      </c>
      <c r="H62" s="19">
        <f t="shared" si="0"/>
        <v>1</v>
      </c>
      <c r="I62" s="21">
        <v>4.5484861813E+16</v>
      </c>
      <c r="J62" s="21">
        <v>6.7887540178E+16</v>
      </c>
      <c r="K62" s="19">
        <v>100</v>
      </c>
      <c r="L62" s="19">
        <f t="shared" si="12"/>
        <v>67.000309178590726</v>
      </c>
      <c r="M62" s="21">
        <v>0</v>
      </c>
      <c r="N62" s="21">
        <v>6.7887540178E+16</v>
      </c>
      <c r="O62" s="19">
        <f t="shared" si="13"/>
        <v>0</v>
      </c>
      <c r="P62" s="19">
        <v>1</v>
      </c>
      <c r="Q62" s="22">
        <v>0</v>
      </c>
      <c r="R62" s="21">
        <v>-24400241800</v>
      </c>
      <c r="S62" s="21">
        <v>89215674000000</v>
      </c>
      <c r="T62" s="19">
        <v>100</v>
      </c>
      <c r="U62" s="19">
        <f t="shared" si="14"/>
        <v>-2.7349725340863308E-2</v>
      </c>
    </row>
    <row r="63" spans="1:21" x14ac:dyDescent="0.3">
      <c r="A63" s="23"/>
      <c r="B63" s="23"/>
      <c r="C63" s="23"/>
      <c r="D63" s="23"/>
      <c r="E63" s="19">
        <v>2023</v>
      </c>
      <c r="F63" s="19">
        <v>3</v>
      </c>
      <c r="G63" s="19">
        <v>3</v>
      </c>
      <c r="H63" s="19">
        <f t="shared" si="0"/>
        <v>1</v>
      </c>
      <c r="I63" s="21">
        <v>158275</v>
      </c>
      <c r="J63" s="21">
        <v>159446</v>
      </c>
      <c r="K63" s="19">
        <v>100</v>
      </c>
      <c r="L63" s="19">
        <f t="shared" si="12"/>
        <v>99.265582077944885</v>
      </c>
      <c r="M63" s="21">
        <v>158275</v>
      </c>
      <c r="N63" s="21">
        <v>159446</v>
      </c>
      <c r="O63" s="19">
        <f t="shared" si="13"/>
        <v>0.99265582077944881</v>
      </c>
      <c r="P63" s="19">
        <v>1</v>
      </c>
      <c r="Q63" s="22">
        <v>0</v>
      </c>
      <c r="R63" s="21">
        <v>-18571043657</v>
      </c>
      <c r="S63" s="21">
        <v>89995352000000</v>
      </c>
      <c r="T63" s="19">
        <v>100</v>
      </c>
      <c r="U63" s="19">
        <f t="shared" si="14"/>
        <v>-2.0635558664185233E-2</v>
      </c>
    </row>
    <row r="64" spans="1:21" x14ac:dyDescent="0.3">
      <c r="A64" s="23">
        <f>A58+1</f>
        <v>11</v>
      </c>
      <c r="B64" s="23" t="s">
        <v>31</v>
      </c>
      <c r="C64" s="23" t="s">
        <v>32</v>
      </c>
      <c r="D64" s="23" t="s">
        <v>28</v>
      </c>
      <c r="E64" s="19"/>
    </row>
    <row r="65" spans="1:21" x14ac:dyDescent="0.3">
      <c r="A65" s="23"/>
      <c r="B65" s="23"/>
      <c r="C65" s="23"/>
      <c r="D65" s="23"/>
      <c r="E65" s="19">
        <v>2019</v>
      </c>
      <c r="F65" s="19">
        <v>2</v>
      </c>
      <c r="G65" s="19">
        <v>4</v>
      </c>
      <c r="H65" s="19">
        <f t="shared" si="0"/>
        <v>0.5</v>
      </c>
      <c r="I65" s="21">
        <v>6818413307000000</v>
      </c>
      <c r="J65" s="21">
        <v>1.8648856458E+16</v>
      </c>
      <c r="K65" s="19">
        <v>100</v>
      </c>
      <c r="L65" s="19">
        <f t="shared" si="12"/>
        <v>36.562098712894709</v>
      </c>
      <c r="M65" s="21">
        <v>1.1189193875E+16</v>
      </c>
      <c r="N65" s="21">
        <v>1.8648856458E+16</v>
      </c>
      <c r="O65" s="19">
        <f t="shared" si="13"/>
        <v>0.5999935652998204</v>
      </c>
      <c r="P65" s="19">
        <v>1</v>
      </c>
      <c r="Q65" s="22">
        <v>0</v>
      </c>
      <c r="R65" s="21">
        <v>15091763000000</v>
      </c>
      <c r="S65" s="21">
        <v>808572011000000</v>
      </c>
      <c r="T65" s="19">
        <v>100</v>
      </c>
      <c r="U65" s="19">
        <f t="shared" si="14"/>
        <v>1.8664711113776111</v>
      </c>
    </row>
    <row r="66" spans="1:21" x14ac:dyDescent="0.3">
      <c r="A66" s="23"/>
      <c r="B66" s="23"/>
      <c r="C66" s="23"/>
      <c r="D66" s="23"/>
      <c r="E66" s="19">
        <v>2020</v>
      </c>
      <c r="F66" s="19">
        <v>2</v>
      </c>
      <c r="G66" s="19">
        <v>4</v>
      </c>
      <c r="H66" s="19">
        <f t="shared" si="0"/>
        <v>0.5</v>
      </c>
      <c r="I66" s="21">
        <v>7438108943000000</v>
      </c>
      <c r="J66" s="21">
        <v>1.8629076758E+16</v>
      </c>
      <c r="K66" s="19">
        <v>100</v>
      </c>
      <c r="L66" s="19">
        <f t="shared" si="12"/>
        <v>39.927415832917248</v>
      </c>
      <c r="M66" s="21">
        <v>1.1189193875E+16</v>
      </c>
      <c r="N66" s="21">
        <v>1.8629076758E+16</v>
      </c>
      <c r="O66" s="19">
        <f t="shared" si="13"/>
        <v>0.60063061741344514</v>
      </c>
      <c r="P66" s="19">
        <v>1</v>
      </c>
      <c r="Q66" s="22">
        <v>0</v>
      </c>
      <c r="R66" s="21">
        <v>15508583000000</v>
      </c>
      <c r="S66" s="21">
        <v>845605208000000</v>
      </c>
      <c r="T66" s="19">
        <v>100</v>
      </c>
      <c r="U66" s="19">
        <f t="shared" si="14"/>
        <v>1.8340216986932274</v>
      </c>
    </row>
    <row r="67" spans="1:21" x14ac:dyDescent="0.3">
      <c r="A67" s="23"/>
      <c r="B67" s="23"/>
      <c r="C67" s="23"/>
      <c r="D67" s="23"/>
      <c r="E67" s="19">
        <v>2021</v>
      </c>
      <c r="F67" s="19">
        <v>2</v>
      </c>
      <c r="G67" s="19">
        <v>4</v>
      </c>
      <c r="H67" s="19">
        <f t="shared" si="0"/>
        <v>0.5</v>
      </c>
      <c r="I67" s="21">
        <v>7357420779000000</v>
      </c>
      <c r="J67" s="21">
        <v>1.8623973858E+16</v>
      </c>
      <c r="K67" s="19">
        <v>100</v>
      </c>
      <c r="L67" s="19">
        <f t="shared" si="12"/>
        <v>39.505106885873289</v>
      </c>
      <c r="M67" s="21">
        <v>1.1189193875E+16</v>
      </c>
      <c r="N67" s="21">
        <v>1.8623973858E+16</v>
      </c>
      <c r="O67" s="19">
        <f t="shared" si="13"/>
        <v>0.60079518798259257</v>
      </c>
      <c r="P67" s="19">
        <v>1</v>
      </c>
      <c r="Q67" s="22">
        <v>0</v>
      </c>
      <c r="R67" s="21">
        <v>10977051000000</v>
      </c>
      <c r="S67" s="21">
        <v>964837692000000</v>
      </c>
      <c r="T67" s="19">
        <v>100</v>
      </c>
      <c r="U67" s="19">
        <f t="shared" si="14"/>
        <v>1.1377095952010134</v>
      </c>
    </row>
    <row r="68" spans="1:21" x14ac:dyDescent="0.3">
      <c r="A68" s="23"/>
      <c r="B68" s="23"/>
      <c r="C68" s="23"/>
      <c r="D68" s="23"/>
      <c r="E68" s="19">
        <v>2022</v>
      </c>
      <c r="F68" s="19">
        <v>2</v>
      </c>
      <c r="G68" s="19">
        <v>4</v>
      </c>
      <c r="H68" s="19">
        <f t="shared" si="0"/>
        <v>0.5</v>
      </c>
      <c r="I68" s="21">
        <v>6818413307000000</v>
      </c>
      <c r="J68" s="21">
        <v>1.8648856458E+16</v>
      </c>
      <c r="K68" s="19">
        <v>100</v>
      </c>
      <c r="L68" s="19">
        <f t="shared" si="12"/>
        <v>36.562098712894709</v>
      </c>
      <c r="M68" s="21">
        <v>1.1189193875E+16</v>
      </c>
      <c r="N68" s="21">
        <v>1.8648856458E+16</v>
      </c>
      <c r="O68" s="19">
        <f t="shared" si="13"/>
        <v>0.5999935652998204</v>
      </c>
      <c r="P68" s="19">
        <v>1</v>
      </c>
      <c r="Q68" s="22">
        <v>0</v>
      </c>
      <c r="R68" s="21">
        <v>18481780000000</v>
      </c>
      <c r="S68" s="21">
        <v>1029836868000000</v>
      </c>
      <c r="T68" s="19">
        <v>100</v>
      </c>
      <c r="U68" s="19">
        <f t="shared" si="14"/>
        <v>1.7946318076466456</v>
      </c>
    </row>
    <row r="69" spans="1:21" x14ac:dyDescent="0.3">
      <c r="A69" s="23"/>
      <c r="B69" s="23"/>
      <c r="C69" s="23"/>
      <c r="D69" s="23"/>
      <c r="E69" s="19">
        <v>2023</v>
      </c>
      <c r="F69" s="19">
        <v>2</v>
      </c>
      <c r="G69" s="19">
        <v>4</v>
      </c>
      <c r="H69" s="19">
        <f t="shared" si="0"/>
        <v>0.5</v>
      </c>
      <c r="I69" s="21">
        <v>1.1788711964E+16</v>
      </c>
      <c r="J69" s="21">
        <v>3.7256798316E+16</v>
      </c>
      <c r="K69" s="19">
        <v>100</v>
      </c>
      <c r="L69" s="19">
        <f t="shared" si="12"/>
        <v>31.641774110625377</v>
      </c>
      <c r="M69" s="21">
        <v>2.237838775E+16</v>
      </c>
      <c r="N69" s="21">
        <v>3.7256798316E+16</v>
      </c>
      <c r="O69" s="19">
        <f t="shared" si="13"/>
        <v>0.60065246509358694</v>
      </c>
      <c r="P69" s="19">
        <v>1</v>
      </c>
      <c r="Q69" s="22">
        <v>0</v>
      </c>
      <c r="R69" s="21">
        <v>21106228000000</v>
      </c>
      <c r="S69" s="21">
        <v>1086663986000000</v>
      </c>
      <c r="T69" s="19">
        <v>100</v>
      </c>
      <c r="U69" s="19">
        <f t="shared" si="14"/>
        <v>1.942295711638685</v>
      </c>
    </row>
    <row r="70" spans="1:21" x14ac:dyDescent="0.3">
      <c r="A70" s="23">
        <f>A64+1</f>
        <v>12</v>
      </c>
      <c r="B70" s="23" t="s">
        <v>33</v>
      </c>
      <c r="C70" s="23" t="s">
        <v>34</v>
      </c>
      <c r="D70" s="23" t="s">
        <v>28</v>
      </c>
      <c r="E70" s="19"/>
    </row>
    <row r="71" spans="1:21" x14ac:dyDescent="0.3">
      <c r="A71" s="23"/>
      <c r="B71" s="23"/>
      <c r="C71" s="23"/>
      <c r="D71" s="23"/>
      <c r="E71" s="19">
        <v>2019</v>
      </c>
      <c r="F71" s="19">
        <v>4</v>
      </c>
      <c r="G71" s="19">
        <v>7</v>
      </c>
      <c r="H71" s="19">
        <f t="shared" si="0"/>
        <v>0.5714285714285714</v>
      </c>
      <c r="I71" s="21">
        <v>0</v>
      </c>
      <c r="J71" s="21">
        <v>1.2334581E+17</v>
      </c>
      <c r="K71" s="19">
        <v>100</v>
      </c>
      <c r="L71" s="19">
        <f t="shared" si="12"/>
        <v>0</v>
      </c>
      <c r="M71" s="21">
        <v>7E+16</v>
      </c>
      <c r="N71" s="21">
        <v>1.2334581E+17</v>
      </c>
      <c r="O71" s="19">
        <f t="shared" si="13"/>
        <v>0.56751015701303509</v>
      </c>
      <c r="P71" s="19">
        <v>1</v>
      </c>
      <c r="Q71" s="22">
        <v>0</v>
      </c>
      <c r="R71" s="21">
        <v>34413825000000</v>
      </c>
      <c r="S71" s="21">
        <v>1416758840000000</v>
      </c>
      <c r="T71" s="19">
        <v>100</v>
      </c>
      <c r="U71" s="19">
        <f t="shared" si="14"/>
        <v>2.429053133700581</v>
      </c>
    </row>
    <row r="72" spans="1:21" x14ac:dyDescent="0.3">
      <c r="A72" s="23"/>
      <c r="B72" s="23"/>
      <c r="C72" s="23"/>
      <c r="D72" s="23"/>
      <c r="E72" s="19">
        <v>2020</v>
      </c>
      <c r="F72" s="19">
        <v>4</v>
      </c>
      <c r="G72" s="19">
        <v>7</v>
      </c>
      <c r="H72" s="19">
        <f t="shared" si="0"/>
        <v>0.5714285714285714</v>
      </c>
      <c r="I72" s="21">
        <v>0</v>
      </c>
      <c r="J72" s="21">
        <v>1.2334581E+17</v>
      </c>
      <c r="K72" s="19">
        <v>100</v>
      </c>
      <c r="L72" s="19">
        <f t="shared" si="12"/>
        <v>0</v>
      </c>
      <c r="M72" s="21">
        <v>7E+16</v>
      </c>
      <c r="N72" s="21">
        <v>1.2334581E+17</v>
      </c>
      <c r="O72" s="19">
        <f t="shared" si="13"/>
        <v>0.56751015701303509</v>
      </c>
      <c r="P72" s="19">
        <v>1</v>
      </c>
      <c r="Q72" s="22">
        <v>0</v>
      </c>
      <c r="R72" s="21">
        <v>18660393000000</v>
      </c>
      <c r="S72" s="21">
        <v>1610065344000000</v>
      </c>
      <c r="T72" s="19">
        <v>100</v>
      </c>
      <c r="U72" s="19">
        <f t="shared" si="14"/>
        <v>1.158983582221617</v>
      </c>
    </row>
    <row r="73" spans="1:21" x14ac:dyDescent="0.3">
      <c r="A73" s="23"/>
      <c r="B73" s="23"/>
      <c r="C73" s="23"/>
      <c r="D73" s="23"/>
      <c r="E73" s="19">
        <v>2021</v>
      </c>
      <c r="F73" s="19">
        <v>4</v>
      </c>
      <c r="G73" s="19">
        <v>7</v>
      </c>
      <c r="H73" s="19">
        <f t="shared" si="0"/>
        <v>0.5714285714285714</v>
      </c>
      <c r="I73" s="21">
        <v>0</v>
      </c>
      <c r="J73" s="21">
        <v>1.51559001604E+17</v>
      </c>
      <c r="K73" s="19">
        <v>100</v>
      </c>
      <c r="L73" s="19">
        <f t="shared" si="12"/>
        <v>0</v>
      </c>
      <c r="M73" s="21">
        <v>8.0610976876E+16</v>
      </c>
      <c r="N73" s="21">
        <v>1.51559001604E+17</v>
      </c>
      <c r="O73" s="19">
        <f t="shared" si="13"/>
        <v>0.53187851610835957</v>
      </c>
      <c r="P73" s="19">
        <v>1</v>
      </c>
      <c r="Q73" s="22">
        <v>0</v>
      </c>
      <c r="R73" s="21">
        <v>30755766000000</v>
      </c>
      <c r="S73" s="21">
        <v>1678097734000000</v>
      </c>
      <c r="T73" s="19">
        <v>100</v>
      </c>
      <c r="U73" s="19">
        <f t="shared" si="14"/>
        <v>1.8327756111492373</v>
      </c>
    </row>
    <row r="74" spans="1:21" x14ac:dyDescent="0.3">
      <c r="A74" s="23"/>
      <c r="B74" s="23"/>
      <c r="C74" s="23"/>
      <c r="D74" s="23"/>
      <c r="E74" s="19">
        <v>2022</v>
      </c>
      <c r="F74" s="19">
        <v>5</v>
      </c>
      <c r="G74" s="19">
        <v>8</v>
      </c>
      <c r="H74" s="19">
        <f t="shared" si="0"/>
        <v>0.625</v>
      </c>
      <c r="I74" s="21">
        <v>0</v>
      </c>
      <c r="J74" s="21">
        <v>1.51559001604E+17</v>
      </c>
      <c r="K74" s="19">
        <v>100</v>
      </c>
      <c r="L74" s="19">
        <f t="shared" si="12"/>
        <v>0</v>
      </c>
      <c r="M74" s="21">
        <v>8.0610976876E+16</v>
      </c>
      <c r="N74" s="21">
        <v>1.51559001604E+17</v>
      </c>
      <c r="O74" s="19">
        <f t="shared" si="13"/>
        <v>0.53187851610835957</v>
      </c>
      <c r="P74" s="19">
        <v>1</v>
      </c>
      <c r="Q74" s="22">
        <v>0</v>
      </c>
      <c r="R74" s="21">
        <v>51408207000000</v>
      </c>
      <c r="S74" s="21">
        <v>1865639010000000</v>
      </c>
      <c r="T74" s="19">
        <v>100</v>
      </c>
      <c r="U74" s="19">
        <f t="shared" si="14"/>
        <v>2.7555280911498521</v>
      </c>
    </row>
    <row r="75" spans="1:21" x14ac:dyDescent="0.3">
      <c r="A75" s="23"/>
      <c r="B75" s="23"/>
      <c r="C75" s="23"/>
      <c r="D75" s="23"/>
      <c r="E75" s="19">
        <v>2023</v>
      </c>
      <c r="F75" s="19">
        <v>5</v>
      </c>
      <c r="G75" s="19">
        <v>8</v>
      </c>
      <c r="H75" s="19">
        <f t="shared" si="0"/>
        <v>0.625</v>
      </c>
      <c r="I75" s="21">
        <v>0</v>
      </c>
      <c r="J75" s="21">
        <v>1.51559001604E+17</v>
      </c>
      <c r="K75" s="19">
        <v>100</v>
      </c>
      <c r="L75" s="19">
        <f t="shared" si="12"/>
        <v>0</v>
      </c>
      <c r="M75" s="21">
        <v>8.0610976876E+16</v>
      </c>
      <c r="N75" s="21">
        <v>1.51559001604E+17</v>
      </c>
      <c r="O75" s="19">
        <f t="shared" si="13"/>
        <v>0.53187851610835957</v>
      </c>
      <c r="P75" s="19">
        <v>1</v>
      </c>
      <c r="Q75" s="22">
        <v>0</v>
      </c>
      <c r="R75" s="21">
        <v>60425048000000</v>
      </c>
      <c r="S75" s="21">
        <v>1965007030000000</v>
      </c>
      <c r="T75" s="19">
        <v>100</v>
      </c>
      <c r="U75" s="19">
        <f t="shared" si="14"/>
        <v>3.0750550546376418</v>
      </c>
    </row>
    <row r="76" spans="1:21" x14ac:dyDescent="0.3">
      <c r="A76" s="23">
        <f>A70+1</f>
        <v>13</v>
      </c>
      <c r="B76" s="23" t="s">
        <v>35</v>
      </c>
      <c r="C76" s="23" t="s">
        <v>36</v>
      </c>
      <c r="D76" s="23" t="s">
        <v>28</v>
      </c>
      <c r="E76" s="19"/>
    </row>
    <row r="77" spans="1:21" x14ac:dyDescent="0.3">
      <c r="A77" s="23"/>
      <c r="B77" s="23"/>
      <c r="C77" s="23"/>
      <c r="D77" s="23"/>
      <c r="E77" s="19">
        <v>2019</v>
      </c>
      <c r="F77" s="19">
        <v>4</v>
      </c>
      <c r="G77" s="19">
        <v>4</v>
      </c>
      <c r="H77" s="19">
        <f t="shared" ref="H77:H87" si="15">F77/G77</f>
        <v>1</v>
      </c>
      <c r="I77" s="21">
        <v>4235088900000000</v>
      </c>
      <c r="J77" s="21">
        <v>1.059E+16</v>
      </c>
      <c r="K77" s="19">
        <v>100</v>
      </c>
      <c r="L77" s="19">
        <f t="shared" si="12"/>
        <v>39.991396600566567</v>
      </c>
      <c r="M77" s="21">
        <v>6354000000000000</v>
      </c>
      <c r="N77" s="21">
        <v>1.059E+16</v>
      </c>
      <c r="O77" s="19">
        <f t="shared" si="13"/>
        <v>0.6</v>
      </c>
      <c r="P77" s="19">
        <v>1</v>
      </c>
      <c r="Q77" s="22">
        <v>0</v>
      </c>
      <c r="R77" s="21">
        <v>209263000000</v>
      </c>
      <c r="S77" s="21">
        <v>311776828000000</v>
      </c>
      <c r="T77" s="19">
        <v>100</v>
      </c>
      <c r="U77" s="19">
        <f>R77/S77*T77</f>
        <v>6.7119484582093436E-2</v>
      </c>
    </row>
    <row r="78" spans="1:21" x14ac:dyDescent="0.3">
      <c r="A78" s="23"/>
      <c r="B78" s="23"/>
      <c r="C78" s="23"/>
      <c r="D78" s="23"/>
      <c r="E78" s="19">
        <v>2020</v>
      </c>
      <c r="F78" s="19">
        <v>4</v>
      </c>
      <c r="G78" s="19">
        <v>4</v>
      </c>
      <c r="H78" s="19">
        <f t="shared" si="15"/>
        <v>1</v>
      </c>
      <c r="I78" s="21">
        <v>4235088900000000</v>
      </c>
      <c r="J78" s="21">
        <v>1.059E+16</v>
      </c>
      <c r="K78" s="19">
        <v>100</v>
      </c>
      <c r="L78" s="19">
        <f t="shared" si="12"/>
        <v>39.991396600566567</v>
      </c>
      <c r="M78" s="21">
        <v>6354000000000000</v>
      </c>
      <c r="N78" s="21">
        <v>1.059E+16</v>
      </c>
      <c r="O78" s="19">
        <f t="shared" si="13"/>
        <v>0.6</v>
      </c>
      <c r="P78" s="19">
        <v>1</v>
      </c>
      <c r="Q78" s="22">
        <v>0</v>
      </c>
      <c r="R78" s="21">
        <v>1602358000000</v>
      </c>
      <c r="S78" s="21">
        <v>361208406000000</v>
      </c>
      <c r="T78" s="19">
        <v>100</v>
      </c>
      <c r="U78" s="19">
        <f t="shared" ref="U78:U87" si="16">R78/S78*T78</f>
        <v>0.44361038485909432</v>
      </c>
    </row>
    <row r="79" spans="1:21" x14ac:dyDescent="0.3">
      <c r="A79" s="23"/>
      <c r="B79" s="23"/>
      <c r="C79" s="23"/>
      <c r="D79" s="23"/>
      <c r="E79" s="19">
        <v>2021</v>
      </c>
      <c r="F79" s="19">
        <v>3</v>
      </c>
      <c r="G79" s="19">
        <v>3</v>
      </c>
      <c r="H79" s="19">
        <f t="shared" si="15"/>
        <v>1</v>
      </c>
      <c r="I79" s="21">
        <v>4235088900000000</v>
      </c>
      <c r="J79" s="21">
        <v>1.059E+16</v>
      </c>
      <c r="K79" s="19">
        <v>100</v>
      </c>
      <c r="L79" s="19">
        <f t="shared" si="12"/>
        <v>39.991396600566567</v>
      </c>
      <c r="M79" s="21">
        <v>6354000000000000</v>
      </c>
      <c r="N79" s="21">
        <v>1.059E+16</v>
      </c>
      <c r="O79" s="19">
        <f t="shared" si="13"/>
        <v>0.6</v>
      </c>
      <c r="P79" s="19">
        <v>1</v>
      </c>
      <c r="Q79" s="22">
        <v>0</v>
      </c>
      <c r="R79" s="21">
        <v>2376227000000</v>
      </c>
      <c r="S79" s="21">
        <v>371868311000000</v>
      </c>
      <c r="T79" s="19">
        <v>100</v>
      </c>
      <c r="U79" s="19">
        <f t="shared" si="16"/>
        <v>0.63899690554702848</v>
      </c>
    </row>
    <row r="80" spans="1:21" x14ac:dyDescent="0.3">
      <c r="A80" s="23"/>
      <c r="B80" s="23"/>
      <c r="C80" s="23"/>
      <c r="D80" s="23"/>
      <c r="E80" s="19">
        <v>2022</v>
      </c>
      <c r="F80" s="19">
        <v>3</v>
      </c>
      <c r="G80" s="19">
        <v>3</v>
      </c>
      <c r="H80" s="19">
        <f t="shared" si="15"/>
        <v>1</v>
      </c>
      <c r="I80" s="21">
        <v>4235088900000000</v>
      </c>
      <c r="J80" s="21">
        <v>1.059E+16</v>
      </c>
      <c r="K80" s="19">
        <v>100</v>
      </c>
      <c r="L80" s="19">
        <f t="shared" si="12"/>
        <v>39.991396600566567</v>
      </c>
      <c r="M80" s="21">
        <v>6354000000000000</v>
      </c>
      <c r="N80" s="21">
        <v>1.059E+16</v>
      </c>
      <c r="O80" s="19">
        <f t="shared" si="13"/>
        <v>0.6</v>
      </c>
      <c r="P80" s="19">
        <v>1</v>
      </c>
      <c r="Q80" s="22">
        <v>0</v>
      </c>
      <c r="R80" s="21">
        <v>3045073000000</v>
      </c>
      <c r="S80" s="21">
        <v>402148312000000</v>
      </c>
      <c r="T80" s="19">
        <v>100</v>
      </c>
      <c r="U80" s="19">
        <f t="shared" si="16"/>
        <v>0.75720148739552584</v>
      </c>
    </row>
    <row r="81" spans="1:21" x14ac:dyDescent="0.3">
      <c r="A81" s="23"/>
      <c r="B81" s="23"/>
      <c r="C81" s="23"/>
      <c r="D81" s="23"/>
      <c r="E81" s="19">
        <v>2023</v>
      </c>
      <c r="F81" s="19">
        <v>7</v>
      </c>
      <c r="G81" s="19">
        <v>7</v>
      </c>
      <c r="H81" s="19">
        <f t="shared" si="15"/>
        <v>1</v>
      </c>
      <c r="I81" s="21">
        <v>4235088900000000</v>
      </c>
      <c r="J81" s="21">
        <v>1.059E+16</v>
      </c>
      <c r="K81" s="19">
        <v>100</v>
      </c>
      <c r="L81" s="19">
        <f t="shared" si="12"/>
        <v>39.991396600566567</v>
      </c>
      <c r="M81" s="21">
        <v>6354000000000000</v>
      </c>
      <c r="N81" s="21">
        <v>1.059E+16</v>
      </c>
      <c r="O81" s="19">
        <f t="shared" si="13"/>
        <v>0.6</v>
      </c>
      <c r="P81" s="19">
        <v>1</v>
      </c>
      <c r="Q81" s="22">
        <v>0</v>
      </c>
      <c r="R81" s="21">
        <v>3500988000000</v>
      </c>
      <c r="S81" s="21">
        <v>438749736000000</v>
      </c>
      <c r="T81" s="19">
        <v>100</v>
      </c>
      <c r="U81" s="19">
        <f t="shared" si="16"/>
        <v>0.79794646303787187</v>
      </c>
    </row>
    <row r="82" spans="1:21" x14ac:dyDescent="0.3">
      <c r="A82" s="23">
        <f>A76+1</f>
        <v>14</v>
      </c>
      <c r="B82" s="23" t="s">
        <v>37</v>
      </c>
      <c r="C82" s="23" t="s">
        <v>38</v>
      </c>
      <c r="D82" s="23" t="s">
        <v>28</v>
      </c>
      <c r="E82" s="19"/>
    </row>
    <row r="83" spans="1:21" x14ac:dyDescent="0.3">
      <c r="A83" s="23"/>
      <c r="B83" s="23"/>
      <c r="C83" s="23"/>
      <c r="D83" s="23"/>
      <c r="E83" s="19">
        <v>2019</v>
      </c>
      <c r="F83" s="19">
        <v>2</v>
      </c>
      <c r="G83" s="19">
        <v>3</v>
      </c>
      <c r="H83" s="19">
        <f t="shared" si="15"/>
        <v>0.66666666666666663</v>
      </c>
      <c r="I83" s="21">
        <v>9323624501000000</v>
      </c>
      <c r="J83" s="21">
        <v>1.0012124501E+16</v>
      </c>
      <c r="K83" s="19">
        <v>100</v>
      </c>
      <c r="L83" s="19">
        <f t="shared" si="12"/>
        <v>93.123337610002423</v>
      </c>
      <c r="M83" s="21">
        <v>0</v>
      </c>
      <c r="N83" s="21">
        <v>1.0012124501E+16</v>
      </c>
      <c r="O83" s="19">
        <f t="shared" si="13"/>
        <v>0</v>
      </c>
      <c r="P83" s="19">
        <v>1</v>
      </c>
      <c r="Q83" s="22">
        <v>0</v>
      </c>
      <c r="R83" s="21">
        <v>49495000000</v>
      </c>
      <c r="S83" s="21">
        <v>17311597000000</v>
      </c>
      <c r="T83" s="19">
        <v>100</v>
      </c>
      <c r="U83" s="19">
        <f t="shared" si="16"/>
        <v>0.28590660930935491</v>
      </c>
    </row>
    <row r="84" spans="1:21" x14ac:dyDescent="0.3">
      <c r="A84" s="23"/>
      <c r="B84" s="23"/>
      <c r="C84" s="23"/>
      <c r="D84" s="23"/>
      <c r="E84" s="19">
        <v>2020</v>
      </c>
      <c r="F84" s="19">
        <v>2</v>
      </c>
      <c r="G84" s="19">
        <v>3</v>
      </c>
      <c r="H84" s="19">
        <f t="shared" si="15"/>
        <v>0.66666666666666663</v>
      </c>
      <c r="I84" s="21">
        <v>0</v>
      </c>
      <c r="J84" s="21">
        <v>1.0012124501E+16</v>
      </c>
      <c r="K84" s="19">
        <v>100</v>
      </c>
      <c r="L84" s="19">
        <f>I84/J84/K84</f>
        <v>0</v>
      </c>
      <c r="M84" s="21">
        <v>0</v>
      </c>
      <c r="N84" s="21">
        <v>1.0012124501E+16</v>
      </c>
      <c r="O84" s="19">
        <f t="shared" si="13"/>
        <v>0</v>
      </c>
      <c r="P84" s="19">
        <v>1</v>
      </c>
      <c r="Q84" s="22">
        <v>0</v>
      </c>
      <c r="R84" s="21">
        <v>-484441000000</v>
      </c>
      <c r="S84" s="21">
        <v>16204908000000</v>
      </c>
      <c r="T84" s="19">
        <v>100</v>
      </c>
      <c r="U84" s="19">
        <f t="shared" si="16"/>
        <v>-2.9894708442652065</v>
      </c>
    </row>
    <row r="85" spans="1:21" x14ac:dyDescent="0.3">
      <c r="A85" s="23"/>
      <c r="B85" s="23"/>
      <c r="C85" s="23"/>
      <c r="D85" s="23"/>
      <c r="E85" s="19">
        <v>2021</v>
      </c>
      <c r="F85" s="19">
        <v>0</v>
      </c>
      <c r="G85" s="19">
        <v>3</v>
      </c>
      <c r="H85" s="19">
        <f t="shared" si="15"/>
        <v>0</v>
      </c>
      <c r="I85" s="21">
        <v>767862671000000</v>
      </c>
      <c r="J85" s="21">
        <v>1.4142382081E+16</v>
      </c>
      <c r="K85" s="19">
        <v>100</v>
      </c>
      <c r="L85" s="19">
        <f t="shared" si="12"/>
        <v>5.4295143958216752</v>
      </c>
      <c r="M85" s="21">
        <v>3068072878000000</v>
      </c>
      <c r="N85" s="21">
        <v>1.4142382081E+16</v>
      </c>
      <c r="O85" s="19">
        <f t="shared" si="13"/>
        <v>0.21694173304240541</v>
      </c>
      <c r="P85" s="19">
        <v>1</v>
      </c>
      <c r="Q85" s="22">
        <v>0</v>
      </c>
      <c r="R85" s="21">
        <v>-445423000000</v>
      </c>
      <c r="S85" s="21">
        <v>21317575000000</v>
      </c>
      <c r="T85" s="19">
        <v>100</v>
      </c>
      <c r="U85" s="19">
        <f t="shared" si="16"/>
        <v>-2.0894637405990126</v>
      </c>
    </row>
    <row r="86" spans="1:21" x14ac:dyDescent="0.3">
      <c r="A86" s="23"/>
      <c r="B86" s="23"/>
      <c r="C86" s="23"/>
      <c r="D86" s="23"/>
      <c r="E86" s="19">
        <v>2022</v>
      </c>
      <c r="F86" s="19">
        <v>0</v>
      </c>
      <c r="G86" s="19">
        <v>3</v>
      </c>
      <c r="H86" s="19">
        <f t="shared" si="15"/>
        <v>0</v>
      </c>
      <c r="I86" s="21">
        <v>768735931000000</v>
      </c>
      <c r="J86" s="21">
        <v>1.8109922009E+16</v>
      </c>
      <c r="K86" s="19">
        <v>100</v>
      </c>
      <c r="L86" s="19">
        <f t="shared" si="12"/>
        <v>4.2448329187611353</v>
      </c>
      <c r="M86" s="21">
        <v>1.7341186078E+16</v>
      </c>
      <c r="N86" s="21">
        <v>1.8109922009E+16</v>
      </c>
      <c r="O86" s="19">
        <f t="shared" si="13"/>
        <v>0.95755167081238868</v>
      </c>
      <c r="P86" s="19">
        <v>1</v>
      </c>
      <c r="Q86" s="22">
        <v>0</v>
      </c>
      <c r="R86" s="21">
        <v>86621000000</v>
      </c>
      <c r="S86" s="21">
        <v>33617390000000</v>
      </c>
      <c r="T86" s="19">
        <v>100</v>
      </c>
      <c r="U86" s="19">
        <f t="shared" si="16"/>
        <v>0.25766723710555756</v>
      </c>
    </row>
    <row r="87" spans="1:21" x14ac:dyDescent="0.3">
      <c r="A87" s="23"/>
      <c r="B87" s="23"/>
      <c r="C87" s="23"/>
      <c r="D87" s="23"/>
      <c r="E87" s="19">
        <v>2023</v>
      </c>
      <c r="F87" s="19">
        <v>1</v>
      </c>
      <c r="G87" s="19">
        <v>3</v>
      </c>
      <c r="H87" s="19">
        <f t="shared" si="15"/>
        <v>0.33333333333333331</v>
      </c>
      <c r="I87" s="21">
        <v>768735931000000</v>
      </c>
      <c r="J87" s="21">
        <v>1.8109922009E+16</v>
      </c>
      <c r="K87" s="19">
        <v>100</v>
      </c>
      <c r="L87" s="19">
        <f t="shared" si="12"/>
        <v>4.2448329187611353</v>
      </c>
      <c r="M87" s="21">
        <v>1.7341186078E+16</v>
      </c>
      <c r="N87" s="21">
        <v>1.8109922009E+16</v>
      </c>
      <c r="O87" s="19">
        <f t="shared" si="13"/>
        <v>0.95755167081238868</v>
      </c>
      <c r="P87" s="19">
        <v>1</v>
      </c>
      <c r="Q87" s="22">
        <v>0</v>
      </c>
      <c r="R87" s="21">
        <v>27902000000</v>
      </c>
      <c r="S87" s="21">
        <v>39234312000000</v>
      </c>
      <c r="T87" s="19">
        <v>100</v>
      </c>
      <c r="U87" s="19">
        <f t="shared" si="16"/>
        <v>7.111632287575223E-2</v>
      </c>
    </row>
    <row r="88" spans="1:21" x14ac:dyDescent="0.3">
      <c r="A88" s="23">
        <f>A82+1</f>
        <v>15</v>
      </c>
      <c r="B88" s="23" t="s">
        <v>39</v>
      </c>
      <c r="C88" s="23" t="s">
        <v>40</v>
      </c>
      <c r="D88" s="23" t="s">
        <v>41</v>
      </c>
      <c r="E88" s="19"/>
    </row>
    <row r="89" spans="1:21" x14ac:dyDescent="0.3">
      <c r="A89" s="23"/>
      <c r="B89" s="23"/>
      <c r="C89" s="23"/>
      <c r="D89" s="23"/>
      <c r="E89" s="19">
        <v>2019</v>
      </c>
      <c r="F89" s="19">
        <v>1</v>
      </c>
      <c r="G89" s="19">
        <v>3</v>
      </c>
      <c r="H89" s="19">
        <f>F89/G89</f>
        <v>0.33333333333333331</v>
      </c>
      <c r="I89" s="21">
        <v>327284100</v>
      </c>
      <c r="J89" s="21">
        <v>1429915525</v>
      </c>
      <c r="K89" s="19">
        <v>100</v>
      </c>
      <c r="L89" s="19">
        <f t="shared" si="12"/>
        <v>22.888352093386779</v>
      </c>
      <c r="M89" s="21">
        <v>0</v>
      </c>
      <c r="N89" s="21">
        <v>1429915525</v>
      </c>
      <c r="O89" s="19">
        <f t="shared" si="13"/>
        <v>0</v>
      </c>
      <c r="P89" s="19">
        <v>1</v>
      </c>
      <c r="Q89" s="22">
        <v>0</v>
      </c>
      <c r="R89" s="21">
        <v>23201520208</v>
      </c>
      <c r="S89" s="21">
        <v>867065425452</v>
      </c>
      <c r="T89" s="19">
        <v>100</v>
      </c>
      <c r="U89" s="19">
        <f>R89/S89*T89</f>
        <v>2.6758673021594745</v>
      </c>
    </row>
    <row r="90" spans="1:21" x14ac:dyDescent="0.3">
      <c r="A90" s="23"/>
      <c r="B90" s="23"/>
      <c r="C90" s="23"/>
      <c r="D90" s="23"/>
      <c r="E90" s="19">
        <v>2020</v>
      </c>
      <c r="F90" s="19">
        <v>1</v>
      </c>
      <c r="G90" s="19">
        <v>3</v>
      </c>
      <c r="H90" s="19">
        <f t="shared" ref="H90:H111" si="17">F90/G90</f>
        <v>0.33333333333333331</v>
      </c>
      <c r="I90" s="21">
        <v>327284100</v>
      </c>
      <c r="J90" s="21">
        <v>1429915525</v>
      </c>
      <c r="K90" s="19">
        <v>100</v>
      </c>
      <c r="L90" s="19">
        <f t="shared" si="12"/>
        <v>22.888352093386779</v>
      </c>
      <c r="M90" s="21">
        <v>0</v>
      </c>
      <c r="N90" s="21">
        <v>1429915525</v>
      </c>
      <c r="O90" s="19">
        <f t="shared" si="13"/>
        <v>0</v>
      </c>
      <c r="P90" s="19">
        <v>1</v>
      </c>
      <c r="Q90" s="22">
        <v>0</v>
      </c>
      <c r="R90" s="21">
        <v>12990816748</v>
      </c>
      <c r="S90" s="21">
        <v>909264462663</v>
      </c>
      <c r="T90" s="19">
        <v>100</v>
      </c>
      <c r="U90" s="19">
        <f>R90/S90*T90</f>
        <v>1.4287170874305661</v>
      </c>
    </row>
    <row r="91" spans="1:21" x14ac:dyDescent="0.3">
      <c r="A91" s="23"/>
      <c r="B91" s="23"/>
      <c r="C91" s="23"/>
      <c r="D91" s="23"/>
      <c r="E91" s="19">
        <v>2021</v>
      </c>
      <c r="F91" s="19">
        <v>1</v>
      </c>
      <c r="G91" s="19">
        <v>3</v>
      </c>
      <c r="H91" s="19">
        <f t="shared" si="17"/>
        <v>0.33333333333333331</v>
      </c>
      <c r="I91" s="21">
        <v>639974400</v>
      </c>
      <c r="J91" s="21">
        <v>1429915525</v>
      </c>
      <c r="K91" s="19">
        <v>100</v>
      </c>
      <c r="L91" s="19">
        <f t="shared" si="12"/>
        <v>44.756098441549547</v>
      </c>
      <c r="M91" s="21">
        <v>0</v>
      </c>
      <c r="N91" s="21">
        <v>1429915525</v>
      </c>
      <c r="O91" s="19">
        <f t="shared" si="13"/>
        <v>0</v>
      </c>
      <c r="P91" s="19">
        <v>1</v>
      </c>
      <c r="Q91" s="22">
        <v>0</v>
      </c>
      <c r="R91" s="21">
        <v>124179366</v>
      </c>
      <c r="S91" s="21">
        <v>887073065396</v>
      </c>
      <c r="T91" s="19">
        <v>100</v>
      </c>
      <c r="U91" s="19">
        <f>R91/S91*T91</f>
        <v>1.3998775393384857E-2</v>
      </c>
    </row>
    <row r="92" spans="1:21" x14ac:dyDescent="0.3">
      <c r="A92" s="23"/>
      <c r="B92" s="23"/>
      <c r="C92" s="23"/>
      <c r="D92" s="23"/>
      <c r="E92" s="19">
        <v>2022</v>
      </c>
      <c r="F92" s="19">
        <v>1</v>
      </c>
      <c r="G92" s="19">
        <v>3</v>
      </c>
      <c r="H92" s="19">
        <f t="shared" si="17"/>
        <v>0.33333333333333331</v>
      </c>
      <c r="I92" s="21">
        <v>639974400</v>
      </c>
      <c r="J92" s="21">
        <v>1429915525</v>
      </c>
      <c r="K92" s="19">
        <v>100</v>
      </c>
      <c r="L92" s="19">
        <f t="shared" si="12"/>
        <v>44.756098441549547</v>
      </c>
      <c r="M92" s="21">
        <v>0</v>
      </c>
      <c r="N92" s="21">
        <v>1429915525</v>
      </c>
      <c r="O92" s="19">
        <f t="shared" si="13"/>
        <v>0</v>
      </c>
      <c r="P92" s="19">
        <v>1</v>
      </c>
      <c r="Q92" s="22">
        <v>0</v>
      </c>
      <c r="R92" s="21">
        <v>17063851989</v>
      </c>
      <c r="S92" s="21">
        <v>884034513122</v>
      </c>
      <c r="T92" s="19">
        <v>100</v>
      </c>
      <c r="U92" s="19">
        <f>R92/S92*T92</f>
        <v>1.9302246389384037</v>
      </c>
    </row>
    <row r="93" spans="1:21" x14ac:dyDescent="0.3">
      <c r="A93" s="23"/>
      <c r="B93" s="23"/>
      <c r="C93" s="23"/>
      <c r="D93" s="23"/>
      <c r="E93" s="19">
        <v>2023</v>
      </c>
      <c r="F93" s="19">
        <v>1</v>
      </c>
      <c r="G93" s="19">
        <v>3</v>
      </c>
      <c r="H93" s="19">
        <f t="shared" si="17"/>
        <v>0.33333333333333331</v>
      </c>
      <c r="I93" s="21">
        <v>639974400</v>
      </c>
      <c r="J93" s="21">
        <v>1429915525</v>
      </c>
      <c r="K93" s="19">
        <v>100</v>
      </c>
      <c r="L93" s="19">
        <f t="shared" si="12"/>
        <v>44.756098441549547</v>
      </c>
      <c r="M93" s="21">
        <v>0</v>
      </c>
      <c r="N93" s="21">
        <v>1429915525</v>
      </c>
      <c r="O93" s="19">
        <f t="shared" si="13"/>
        <v>0</v>
      </c>
      <c r="P93" s="19">
        <v>1</v>
      </c>
      <c r="Q93" s="22">
        <v>0</v>
      </c>
      <c r="R93" s="21">
        <v>17290964462</v>
      </c>
      <c r="S93" s="21">
        <v>910632554632</v>
      </c>
      <c r="T93" s="19">
        <v>100</v>
      </c>
      <c r="U93" s="19">
        <f>R93/S93*T93</f>
        <v>1.8987861101657553</v>
      </c>
    </row>
    <row r="94" spans="1:21" x14ac:dyDescent="0.3">
      <c r="A94" s="23">
        <f>A88+1</f>
        <v>16</v>
      </c>
      <c r="B94" s="23" t="s">
        <v>42</v>
      </c>
      <c r="C94" s="23" t="s">
        <v>43</v>
      </c>
      <c r="D94" s="23" t="s">
        <v>28</v>
      </c>
      <c r="E94" s="19"/>
      <c r="I94" s="21"/>
    </row>
    <row r="95" spans="1:21" x14ac:dyDescent="0.3">
      <c r="A95" s="23"/>
      <c r="B95" s="23"/>
      <c r="C95" s="23"/>
      <c r="D95" s="23"/>
      <c r="E95" s="19">
        <v>2019</v>
      </c>
      <c r="F95" s="19">
        <v>2</v>
      </c>
      <c r="G95" s="19">
        <v>3</v>
      </c>
      <c r="H95" s="19">
        <f t="shared" si="17"/>
        <v>0.66666666666666663</v>
      </c>
      <c r="I95" s="20">
        <v>9196854792000000</v>
      </c>
      <c r="J95" s="21">
        <v>9773552870000000</v>
      </c>
      <c r="K95" s="19">
        <v>100</v>
      </c>
      <c r="L95" s="19">
        <f t="shared" si="12"/>
        <v>94.099401868790423</v>
      </c>
      <c r="M95" s="21">
        <v>0</v>
      </c>
      <c r="N95" s="21">
        <v>9773552870000000</v>
      </c>
      <c r="O95" s="19">
        <f t="shared" si="13"/>
        <v>0</v>
      </c>
      <c r="P95" s="19">
        <v>1</v>
      </c>
      <c r="Q95" s="22">
        <v>0</v>
      </c>
      <c r="R95" s="21">
        <v>4240671000000</v>
      </c>
      <c r="S95" s="21">
        <v>193533970000000</v>
      </c>
      <c r="T95" s="19">
        <v>100</v>
      </c>
      <c r="U95" s="19">
        <f>R95/S95*T95</f>
        <v>2.1911765670905217</v>
      </c>
    </row>
    <row r="96" spans="1:21" x14ac:dyDescent="0.3">
      <c r="A96" s="23"/>
      <c r="B96" s="23"/>
      <c r="C96" s="23"/>
      <c r="D96" s="23"/>
      <c r="E96" s="19">
        <v>2020</v>
      </c>
      <c r="F96" s="19">
        <v>2</v>
      </c>
      <c r="G96" s="19">
        <v>3</v>
      </c>
      <c r="H96" s="19">
        <f t="shared" si="17"/>
        <v>0.66666666666666663</v>
      </c>
      <c r="I96" s="20">
        <v>9038053192000000</v>
      </c>
      <c r="J96" s="21">
        <v>9773552870000000</v>
      </c>
      <c r="K96" s="19">
        <v>100</v>
      </c>
      <c r="L96" s="19">
        <f t="shared" si="12"/>
        <v>92.474592527578963</v>
      </c>
      <c r="M96" s="21">
        <v>0</v>
      </c>
      <c r="N96" s="21">
        <v>9773552870000000</v>
      </c>
      <c r="O96" s="19">
        <f t="shared" si="13"/>
        <v>0</v>
      </c>
      <c r="P96" s="19">
        <v>1</v>
      </c>
      <c r="Q96" s="22">
        <v>0</v>
      </c>
      <c r="R96" s="21">
        <v>1088942000000</v>
      </c>
      <c r="S96" s="21">
        <v>200890068000000</v>
      </c>
      <c r="T96" s="19">
        <v>100</v>
      </c>
      <c r="U96" s="19">
        <f t="shared" ref="U96:U111" si="18">R96/S96*T96</f>
        <v>0.54205865468670156</v>
      </c>
    </row>
    <row r="97" spans="1:21" x14ac:dyDescent="0.3">
      <c r="A97" s="23"/>
      <c r="B97" s="23"/>
      <c r="C97" s="23"/>
      <c r="D97" s="23"/>
      <c r="E97" s="19">
        <v>2021</v>
      </c>
      <c r="F97" s="19">
        <v>2</v>
      </c>
      <c r="G97" s="19">
        <v>3</v>
      </c>
      <c r="H97" s="19">
        <f t="shared" si="17"/>
        <v>0.66666666666666663</v>
      </c>
      <c r="I97" s="20">
        <v>9038053192000000</v>
      </c>
      <c r="J97" s="21">
        <v>9773552870000000</v>
      </c>
      <c r="K97" s="19">
        <v>100</v>
      </c>
      <c r="L97" s="19">
        <f t="shared" si="12"/>
        <v>92.474592527578963</v>
      </c>
      <c r="M97" s="21">
        <v>0</v>
      </c>
      <c r="N97" s="21">
        <v>9773552870000000</v>
      </c>
      <c r="O97" s="19">
        <f t="shared" si="13"/>
        <v>0</v>
      </c>
      <c r="P97" s="19">
        <v>1</v>
      </c>
      <c r="Q97" s="22">
        <v>0</v>
      </c>
      <c r="R97" s="21">
        <v>1667687000000</v>
      </c>
      <c r="S97" s="21">
        <v>192207461000000</v>
      </c>
      <c r="T97" s="19">
        <v>100</v>
      </c>
      <c r="U97" s="19">
        <f t="shared" si="18"/>
        <v>0.86764946132866294</v>
      </c>
    </row>
    <row r="98" spans="1:21" x14ac:dyDescent="0.3">
      <c r="A98" s="23"/>
      <c r="B98" s="23"/>
      <c r="C98" s="23"/>
      <c r="D98" s="23"/>
      <c r="E98" s="19">
        <v>2022</v>
      </c>
      <c r="F98" s="19">
        <v>2</v>
      </c>
      <c r="G98" s="19">
        <v>3</v>
      </c>
      <c r="H98" s="19">
        <f t="shared" si="17"/>
        <v>0.66666666666666663</v>
      </c>
      <c r="I98" s="20">
        <v>9038053192000000</v>
      </c>
      <c r="J98" s="21">
        <v>9773552870000000</v>
      </c>
      <c r="K98" s="19">
        <v>100</v>
      </c>
      <c r="L98" s="19">
        <f t="shared" si="12"/>
        <v>92.474592527578963</v>
      </c>
      <c r="M98" s="21">
        <v>0</v>
      </c>
      <c r="N98" s="21">
        <v>9773552870000000</v>
      </c>
      <c r="O98" s="19">
        <f t="shared" si="13"/>
        <v>0</v>
      </c>
      <c r="P98" s="19">
        <v>1</v>
      </c>
      <c r="Q98" s="22">
        <v>0</v>
      </c>
      <c r="R98" s="21">
        <v>3429634000000</v>
      </c>
      <c r="S98" s="21">
        <v>197729688000000</v>
      </c>
      <c r="T98" s="19">
        <v>100</v>
      </c>
      <c r="U98" s="19">
        <f t="shared" si="18"/>
        <v>1.7345063529357312</v>
      </c>
    </row>
    <row r="99" spans="1:21" x14ac:dyDescent="0.3">
      <c r="A99" s="23"/>
      <c r="B99" s="23"/>
      <c r="C99" s="23"/>
      <c r="D99" s="23"/>
      <c r="E99" s="19">
        <v>2023</v>
      </c>
      <c r="F99" s="19">
        <v>2</v>
      </c>
      <c r="G99" s="19">
        <v>3</v>
      </c>
      <c r="H99" s="19">
        <f t="shared" si="17"/>
        <v>0.66666666666666663</v>
      </c>
      <c r="I99" s="20">
        <v>9038053192000000</v>
      </c>
      <c r="J99" s="21">
        <v>9773552870000000</v>
      </c>
      <c r="K99" s="19">
        <v>100</v>
      </c>
      <c r="L99" s="19">
        <f t="shared" si="12"/>
        <v>92.474592527578963</v>
      </c>
      <c r="M99" s="21">
        <v>0</v>
      </c>
      <c r="N99" s="21">
        <v>9773552870000000</v>
      </c>
      <c r="O99" s="19">
        <f t="shared" si="13"/>
        <v>0</v>
      </c>
      <c r="P99" s="19">
        <v>1</v>
      </c>
      <c r="Q99" s="22">
        <v>0</v>
      </c>
      <c r="R99" s="21">
        <v>3658045000000</v>
      </c>
      <c r="S99" s="21">
        <v>221304532000000</v>
      </c>
      <c r="T99" s="19">
        <v>100</v>
      </c>
      <c r="U99" s="19">
        <f t="shared" si="18"/>
        <v>1.6529462668211421</v>
      </c>
    </row>
    <row r="100" spans="1:21" x14ac:dyDescent="0.3">
      <c r="A100" s="23">
        <f>A94+1</f>
        <v>17</v>
      </c>
      <c r="B100" s="23" t="s">
        <v>44</v>
      </c>
      <c r="C100" s="23" t="s">
        <v>45</v>
      </c>
      <c r="D100" s="23" t="s">
        <v>28</v>
      </c>
      <c r="E100" s="19"/>
      <c r="S100" s="19"/>
    </row>
    <row r="101" spans="1:21" x14ac:dyDescent="0.3">
      <c r="A101" s="23"/>
      <c r="B101" s="23"/>
      <c r="C101" s="23"/>
      <c r="D101" s="23"/>
      <c r="E101" s="19">
        <v>2019</v>
      </c>
      <c r="F101" s="19">
        <v>4</v>
      </c>
      <c r="G101" s="19">
        <v>4</v>
      </c>
      <c r="H101" s="19">
        <f t="shared" si="17"/>
        <v>1</v>
      </c>
      <c r="I101" s="21">
        <v>3061549934000000</v>
      </c>
      <c r="J101" s="21">
        <v>1.4978134982E+16</v>
      </c>
      <c r="K101" s="19">
        <v>100</v>
      </c>
      <c r="L101" s="19">
        <f t="shared" si="12"/>
        <v>20.440127810833744</v>
      </c>
      <c r="M101" s="21">
        <v>1.1934147982E+16</v>
      </c>
      <c r="N101" s="21">
        <v>1.4978134982E+16</v>
      </c>
      <c r="O101" s="19">
        <f t="shared" si="13"/>
        <v>0.79677129337810637</v>
      </c>
      <c r="P101" s="19">
        <v>1</v>
      </c>
      <c r="Q101" s="22">
        <v>0</v>
      </c>
      <c r="R101" s="21">
        <v>1376505000000</v>
      </c>
      <c r="S101" s="21">
        <v>76756313000000</v>
      </c>
      <c r="T101" s="19">
        <v>100</v>
      </c>
      <c r="U101" s="19">
        <f t="shared" si="18"/>
        <v>1.7933443468031094</v>
      </c>
    </row>
    <row r="102" spans="1:21" x14ac:dyDescent="0.3">
      <c r="A102" s="23"/>
      <c r="B102" s="23"/>
      <c r="C102" s="23"/>
      <c r="D102" s="23"/>
      <c r="E102" s="19">
        <v>2020</v>
      </c>
      <c r="F102" s="19">
        <v>4</v>
      </c>
      <c r="G102" s="19">
        <v>4</v>
      </c>
      <c r="H102" s="19">
        <f t="shared" si="17"/>
        <v>1</v>
      </c>
      <c r="I102" s="21">
        <v>3075182034000000</v>
      </c>
      <c r="J102" s="21">
        <v>1.5015498082E+16</v>
      </c>
      <c r="K102" s="19">
        <v>100</v>
      </c>
      <c r="L102" s="19">
        <f t="shared" si="12"/>
        <v>20.480053456810797</v>
      </c>
      <c r="M102" s="21">
        <v>1.1934147982E+16</v>
      </c>
      <c r="N102" s="21">
        <v>1.5015498082E+16</v>
      </c>
      <c r="O102" s="19">
        <f t="shared" si="13"/>
        <v>0.79478868545201287</v>
      </c>
      <c r="P102" s="19">
        <v>1</v>
      </c>
      <c r="Q102" s="22">
        <v>0</v>
      </c>
      <c r="R102" s="21">
        <v>1488962000000</v>
      </c>
      <c r="S102" s="21">
        <v>83619452000000</v>
      </c>
      <c r="T102" s="19">
        <v>100</v>
      </c>
      <c r="U102" s="19">
        <f t="shared" si="18"/>
        <v>1.7806407054664746</v>
      </c>
    </row>
    <row r="103" spans="1:21" x14ac:dyDescent="0.3">
      <c r="A103" s="23"/>
      <c r="B103" s="23"/>
      <c r="C103" s="23"/>
      <c r="D103" s="23"/>
      <c r="E103" s="19">
        <v>2021</v>
      </c>
      <c r="F103" s="19">
        <v>4</v>
      </c>
      <c r="G103" s="19">
        <v>4</v>
      </c>
      <c r="H103" s="19">
        <f t="shared" si="17"/>
        <v>1</v>
      </c>
      <c r="I103" s="21">
        <v>3075182034000000</v>
      </c>
      <c r="J103" s="21">
        <v>1.5015498082E+16</v>
      </c>
      <c r="K103" s="19">
        <v>100</v>
      </c>
      <c r="L103" s="19">
        <f t="shared" si="12"/>
        <v>20.480053456810797</v>
      </c>
      <c r="M103" s="21">
        <v>1.1934147982E+16</v>
      </c>
      <c r="N103" s="21">
        <v>1.5015498082E+16</v>
      </c>
      <c r="O103" s="19">
        <f t="shared" si="13"/>
        <v>0.79478868545201287</v>
      </c>
      <c r="P103" s="19">
        <v>1</v>
      </c>
      <c r="Q103" s="22">
        <v>0</v>
      </c>
      <c r="R103" s="21">
        <v>1523070000000</v>
      </c>
      <c r="S103" s="21">
        <v>100723330000000</v>
      </c>
      <c r="T103" s="19">
        <v>100</v>
      </c>
      <c r="U103" s="19">
        <f t="shared" si="18"/>
        <v>1.5121322934815598</v>
      </c>
    </row>
    <row r="104" spans="1:21" x14ac:dyDescent="0.3">
      <c r="A104" s="23"/>
      <c r="B104" s="23"/>
      <c r="C104" s="23"/>
      <c r="D104" s="23"/>
      <c r="E104" s="19">
        <v>2022</v>
      </c>
      <c r="F104" s="19">
        <v>4</v>
      </c>
      <c r="G104" s="19">
        <v>4</v>
      </c>
      <c r="H104" s="19">
        <f t="shared" si="17"/>
        <v>1</v>
      </c>
      <c r="I104" s="21">
        <v>3075182034000000</v>
      </c>
      <c r="J104" s="21">
        <v>1.5015498082E+16</v>
      </c>
      <c r="K104" s="19">
        <v>100</v>
      </c>
      <c r="L104" s="19">
        <f t="shared" si="12"/>
        <v>20.480053456810797</v>
      </c>
      <c r="M104" s="21">
        <v>1.1934147982E+16</v>
      </c>
      <c r="N104" s="21">
        <v>1.5015498082E+16</v>
      </c>
      <c r="O104" s="19">
        <f t="shared" si="13"/>
        <v>0.79478868545201287</v>
      </c>
      <c r="P104" s="19">
        <v>1</v>
      </c>
      <c r="Q104" s="22">
        <v>0</v>
      </c>
      <c r="R104" s="21">
        <v>1542824000000</v>
      </c>
      <c r="S104" s="21">
        <v>103031367000000</v>
      </c>
      <c r="T104" s="19">
        <v>100</v>
      </c>
      <c r="U104" s="19">
        <f t="shared" si="18"/>
        <v>1.4974313599080948</v>
      </c>
    </row>
    <row r="105" spans="1:21" x14ac:dyDescent="0.3">
      <c r="A105" s="23"/>
      <c r="B105" s="23"/>
      <c r="C105" s="23"/>
      <c r="D105" s="23"/>
      <c r="E105" s="19">
        <v>2023</v>
      </c>
      <c r="F105" s="19">
        <v>1</v>
      </c>
      <c r="G105" s="19">
        <v>4</v>
      </c>
      <c r="H105" s="19">
        <f t="shared" si="17"/>
        <v>0.25</v>
      </c>
      <c r="I105" s="21">
        <v>3075182034000000</v>
      </c>
      <c r="J105" s="21">
        <v>1.5015498082E+16</v>
      </c>
      <c r="K105" s="19">
        <v>100</v>
      </c>
      <c r="L105" s="19">
        <f t="shared" si="12"/>
        <v>20.480053456810797</v>
      </c>
      <c r="M105" s="21">
        <v>1.1934147982E+16</v>
      </c>
      <c r="N105" s="21">
        <v>1.5015498082E+16</v>
      </c>
      <c r="O105" s="19">
        <f t="shared" si="13"/>
        <v>0.79478868545201287</v>
      </c>
      <c r="P105" s="19">
        <v>1</v>
      </c>
      <c r="Q105" s="22">
        <v>0</v>
      </c>
      <c r="R105" s="21">
        <v>1470105000000</v>
      </c>
      <c r="S105" s="21">
        <v>103854773000000</v>
      </c>
      <c r="T105" s="19">
        <v>100</v>
      </c>
      <c r="U105" s="19">
        <f t="shared" si="18"/>
        <v>1.4155391779634434</v>
      </c>
    </row>
    <row r="106" spans="1:21" x14ac:dyDescent="0.3">
      <c r="A106" s="23">
        <f>A100+1</f>
        <v>18</v>
      </c>
      <c r="B106" s="23" t="s">
        <v>46</v>
      </c>
      <c r="C106" s="23" t="s">
        <v>47</v>
      </c>
      <c r="D106" s="23" t="s">
        <v>28</v>
      </c>
      <c r="E106" s="19"/>
    </row>
    <row r="107" spans="1:21" x14ac:dyDescent="0.3">
      <c r="A107" s="23"/>
      <c r="B107" s="23"/>
      <c r="C107" s="23"/>
      <c r="D107" s="23"/>
      <c r="E107" s="19">
        <v>2019</v>
      </c>
      <c r="F107" s="19">
        <v>3</v>
      </c>
      <c r="G107" s="19">
        <v>7</v>
      </c>
      <c r="H107" s="19">
        <f t="shared" si="17"/>
        <v>0.42857142857142855</v>
      </c>
      <c r="I107" s="21">
        <v>11666667000000</v>
      </c>
      <c r="J107" s="21">
        <v>17316192000000</v>
      </c>
      <c r="K107" s="19">
        <v>100</v>
      </c>
      <c r="L107" s="19">
        <f t="shared" si="12"/>
        <v>67.374322252837118</v>
      </c>
      <c r="M107" s="21">
        <v>0</v>
      </c>
      <c r="N107" s="21">
        <v>17316192000000</v>
      </c>
      <c r="O107" s="19">
        <f t="shared" si="13"/>
        <v>0</v>
      </c>
      <c r="P107" s="19">
        <v>1</v>
      </c>
      <c r="Q107" s="22">
        <v>0</v>
      </c>
      <c r="R107" s="21">
        <v>28455592000000</v>
      </c>
      <c r="S107" s="21">
        <v>1318246335000000</v>
      </c>
      <c r="T107" s="19">
        <v>100</v>
      </c>
      <c r="U107" s="19">
        <f t="shared" si="18"/>
        <v>2.1585944329592999</v>
      </c>
    </row>
    <row r="108" spans="1:21" x14ac:dyDescent="0.3">
      <c r="A108" s="23"/>
      <c r="B108" s="23"/>
      <c r="C108" s="23"/>
      <c r="D108" s="23"/>
      <c r="E108" s="19">
        <v>2020</v>
      </c>
      <c r="F108" s="19">
        <v>3</v>
      </c>
      <c r="G108" s="19">
        <v>7</v>
      </c>
      <c r="H108" s="19">
        <f t="shared" si="17"/>
        <v>0.42857142857142855</v>
      </c>
      <c r="I108" s="21">
        <v>11666667000000</v>
      </c>
      <c r="J108" s="21">
        <v>17316192000000</v>
      </c>
      <c r="K108" s="19">
        <v>100</v>
      </c>
      <c r="L108" s="19">
        <f t="shared" si="12"/>
        <v>67.374322252837118</v>
      </c>
      <c r="M108" s="21">
        <v>0</v>
      </c>
      <c r="N108" s="21">
        <v>17316192000000</v>
      </c>
      <c r="O108" s="19">
        <f t="shared" si="13"/>
        <v>0</v>
      </c>
      <c r="P108" s="19">
        <v>1</v>
      </c>
      <c r="Q108" s="22">
        <v>0</v>
      </c>
      <c r="R108" s="21">
        <v>17645624000000</v>
      </c>
      <c r="S108" s="21">
        <v>1429334484000000</v>
      </c>
      <c r="T108" s="19">
        <v>100</v>
      </c>
      <c r="U108" s="19">
        <f t="shared" si="18"/>
        <v>1.2345342673478799</v>
      </c>
    </row>
    <row r="109" spans="1:21" x14ac:dyDescent="0.3">
      <c r="A109" s="23"/>
      <c r="B109" s="23"/>
      <c r="C109" s="23"/>
      <c r="D109" s="23"/>
      <c r="E109" s="19">
        <v>2021</v>
      </c>
      <c r="F109" s="19">
        <v>3</v>
      </c>
      <c r="G109" s="19">
        <v>7</v>
      </c>
      <c r="H109" s="19">
        <f t="shared" si="17"/>
        <v>0.42857142857142855</v>
      </c>
      <c r="I109" s="21">
        <v>11666667000000</v>
      </c>
      <c r="J109" s="21">
        <v>17316192000000</v>
      </c>
      <c r="K109" s="19">
        <v>100</v>
      </c>
      <c r="L109" s="19">
        <f t="shared" si="12"/>
        <v>67.374322252837118</v>
      </c>
      <c r="M109" s="21">
        <v>0</v>
      </c>
      <c r="N109" s="21">
        <v>17316192000000</v>
      </c>
      <c r="O109" s="19">
        <f t="shared" si="13"/>
        <v>0</v>
      </c>
      <c r="P109" s="19">
        <v>1</v>
      </c>
      <c r="Q109" s="22">
        <v>0</v>
      </c>
      <c r="R109" s="21">
        <v>30551097000000</v>
      </c>
      <c r="S109" s="21">
        <v>1725611128000000</v>
      </c>
      <c r="T109" s="19">
        <v>100</v>
      </c>
      <c r="U109" s="19">
        <f t="shared" si="18"/>
        <v>1.7704508567587307</v>
      </c>
    </row>
    <row r="110" spans="1:21" x14ac:dyDescent="0.3">
      <c r="A110" s="23"/>
      <c r="B110" s="23"/>
      <c r="C110" s="23"/>
      <c r="D110" s="23"/>
      <c r="E110" s="19">
        <v>2022</v>
      </c>
      <c r="F110" s="19">
        <v>3</v>
      </c>
      <c r="G110" s="19">
        <v>7</v>
      </c>
      <c r="H110" s="19">
        <f t="shared" si="17"/>
        <v>0.42857142857142855</v>
      </c>
      <c r="I110" s="21">
        <v>11666667000000</v>
      </c>
      <c r="J110" s="21">
        <v>17316192000000</v>
      </c>
      <c r="K110" s="19">
        <v>100</v>
      </c>
      <c r="L110" s="19">
        <f t="shared" si="12"/>
        <v>67.374322252837118</v>
      </c>
      <c r="M110" s="21">
        <v>0</v>
      </c>
      <c r="N110" s="21">
        <v>17316192000000</v>
      </c>
      <c r="O110" s="19">
        <f t="shared" si="13"/>
        <v>0</v>
      </c>
      <c r="P110" s="19">
        <v>1</v>
      </c>
      <c r="Q110" s="22">
        <v>0</v>
      </c>
      <c r="R110" s="21">
        <v>44952368000000</v>
      </c>
      <c r="S110" s="21">
        <v>1992544687000000</v>
      </c>
      <c r="T110" s="19">
        <v>100</v>
      </c>
      <c r="U110" s="19">
        <f t="shared" si="18"/>
        <v>2.2560280978029579</v>
      </c>
    </row>
    <row r="111" spans="1:21" x14ac:dyDescent="0.3">
      <c r="A111" s="23"/>
      <c r="B111" s="23"/>
      <c r="C111" s="23"/>
      <c r="D111" s="23"/>
      <c r="E111" s="19">
        <v>2023</v>
      </c>
      <c r="F111" s="19">
        <v>4</v>
      </c>
      <c r="G111" s="19">
        <v>7</v>
      </c>
      <c r="H111" s="19">
        <f t="shared" si="17"/>
        <v>0.5714285714285714</v>
      </c>
      <c r="I111" s="21">
        <v>11666667000000</v>
      </c>
      <c r="J111" s="21">
        <v>17316192000000</v>
      </c>
      <c r="K111" s="19">
        <v>100</v>
      </c>
      <c r="L111" s="19">
        <f t="shared" si="12"/>
        <v>67.374322252837118</v>
      </c>
      <c r="M111" s="21">
        <v>0</v>
      </c>
      <c r="N111" s="21">
        <v>17316192000000</v>
      </c>
      <c r="O111" s="19">
        <f t="shared" si="13"/>
        <v>0</v>
      </c>
      <c r="P111" s="19">
        <v>1</v>
      </c>
      <c r="Q111" s="22">
        <v>0</v>
      </c>
      <c r="R111" s="21">
        <v>60051870000000</v>
      </c>
      <c r="S111" s="21">
        <v>2174219449000000</v>
      </c>
      <c r="T111" s="19">
        <v>100</v>
      </c>
      <c r="U111" s="19">
        <f t="shared" si="18"/>
        <v>2.7619967261179621</v>
      </c>
    </row>
    <row r="112" spans="1:21" x14ac:dyDescent="0.3">
      <c r="A112" s="23">
        <f>A106+1</f>
        <v>19</v>
      </c>
      <c r="B112" s="23" t="s">
        <v>48</v>
      </c>
      <c r="C112" s="23" t="s">
        <v>49</v>
      </c>
      <c r="D112" s="23" t="s">
        <v>9</v>
      </c>
      <c r="E112" s="19"/>
    </row>
    <row r="113" spans="1:21" x14ac:dyDescent="0.3">
      <c r="A113" s="23"/>
      <c r="B113" s="23"/>
      <c r="C113" s="23"/>
      <c r="D113" s="23"/>
      <c r="E113" s="19">
        <v>2019</v>
      </c>
      <c r="F113" s="19">
        <v>1</v>
      </c>
      <c r="G113" s="19">
        <v>3</v>
      </c>
      <c r="H113" s="19">
        <f>F113/G113</f>
        <v>0.33333333333333331</v>
      </c>
      <c r="I113" s="21">
        <v>7480817500000000</v>
      </c>
      <c r="J113" s="21">
        <v>1.5334511286E+16</v>
      </c>
      <c r="K113" s="19">
        <v>100</v>
      </c>
      <c r="L113" s="19">
        <f t="shared" si="12"/>
        <v>48.784192469373231</v>
      </c>
      <c r="M113" s="21">
        <v>0</v>
      </c>
      <c r="N113" s="21">
        <v>1.5334511286E+16</v>
      </c>
      <c r="O113" s="19">
        <f t="shared" si="13"/>
        <v>0</v>
      </c>
      <c r="P113" s="19">
        <v>1</v>
      </c>
      <c r="Q113" s="22" t="s">
        <v>250</v>
      </c>
      <c r="R113" s="21">
        <v>2317437000000</v>
      </c>
      <c r="S113" s="21">
        <v>30154793000000</v>
      </c>
      <c r="T113" s="19">
        <v>100</v>
      </c>
      <c r="U113" s="19">
        <f>R113/S113*T113</f>
        <v>7.6851364889157088</v>
      </c>
    </row>
    <row r="114" spans="1:21" x14ac:dyDescent="0.3">
      <c r="A114" s="23"/>
      <c r="B114" s="23"/>
      <c r="C114" s="23"/>
      <c r="D114" s="23"/>
      <c r="E114" s="19">
        <v>2020</v>
      </c>
      <c r="F114" s="19">
        <v>1</v>
      </c>
      <c r="G114" s="19">
        <v>3</v>
      </c>
      <c r="H114" s="19">
        <f t="shared" ref="H114:H171" si="19">F114/G114</f>
        <v>0.33333333333333331</v>
      </c>
      <c r="I114" s="21">
        <v>7480817500000000</v>
      </c>
      <c r="J114" s="21">
        <v>1.6583997586E+16</v>
      </c>
      <c r="K114" s="19">
        <v>100</v>
      </c>
      <c r="L114" s="19">
        <f t="shared" si="12"/>
        <v>45.108650439717927</v>
      </c>
      <c r="M114" s="21">
        <v>0</v>
      </c>
      <c r="N114" s="21">
        <v>1.6583997586E+16</v>
      </c>
      <c r="O114" s="19">
        <f t="shared" si="13"/>
        <v>0</v>
      </c>
      <c r="P114" s="19">
        <v>1</v>
      </c>
      <c r="Q114" s="22" t="s">
        <v>251</v>
      </c>
      <c r="R114" s="21">
        <v>1801029000000</v>
      </c>
      <c r="S114" s="21">
        <v>32261560000000</v>
      </c>
      <c r="T114" s="19">
        <v>100</v>
      </c>
      <c r="U114" s="19">
        <f t="shared" ref="U114:U171" si="20">R114/S114*T114</f>
        <v>5.5825849710925324</v>
      </c>
    </row>
    <row r="115" spans="1:21" x14ac:dyDescent="0.3">
      <c r="A115" s="23"/>
      <c r="B115" s="23"/>
      <c r="C115" s="23"/>
      <c r="D115" s="23"/>
      <c r="E115" s="19">
        <v>2021</v>
      </c>
      <c r="F115" s="19">
        <v>1</v>
      </c>
      <c r="G115" s="19">
        <v>3</v>
      </c>
      <c r="H115" s="19">
        <f t="shared" si="19"/>
        <v>0.33333333333333331</v>
      </c>
      <c r="I115" s="21">
        <v>7480817500000000</v>
      </c>
      <c r="J115" s="21">
        <v>1.6583997586E+16</v>
      </c>
      <c r="K115" s="19">
        <v>100</v>
      </c>
      <c r="L115" s="19">
        <f t="shared" si="12"/>
        <v>45.108650439717927</v>
      </c>
      <c r="M115" s="21">
        <v>0</v>
      </c>
      <c r="N115" s="21">
        <v>1.6583997586E+16</v>
      </c>
      <c r="O115" s="19">
        <f t="shared" si="13"/>
        <v>0</v>
      </c>
      <c r="P115" s="19">
        <v>1</v>
      </c>
      <c r="Q115" s="22" t="s">
        <v>252</v>
      </c>
      <c r="R115" s="21">
        <v>2451139000000</v>
      </c>
      <c r="S115" s="21">
        <v>34108155000000</v>
      </c>
      <c r="T115" s="19">
        <v>100</v>
      </c>
      <c r="U115" s="19">
        <f t="shared" si="20"/>
        <v>7.1863722913186008</v>
      </c>
    </row>
    <row r="116" spans="1:21" x14ac:dyDescent="0.3">
      <c r="A116" s="23"/>
      <c r="B116" s="23"/>
      <c r="C116" s="23"/>
      <c r="D116" s="23"/>
      <c r="E116" s="19">
        <v>2022</v>
      </c>
      <c r="F116" s="19">
        <v>1</v>
      </c>
      <c r="G116" s="19">
        <v>3</v>
      </c>
      <c r="H116" s="19">
        <f t="shared" si="19"/>
        <v>0.33333333333333331</v>
      </c>
      <c r="I116" s="21">
        <v>7480817500000000</v>
      </c>
      <c r="J116" s="21">
        <v>1.6583997586E+16</v>
      </c>
      <c r="K116" s="19">
        <v>100</v>
      </c>
      <c r="L116" s="19">
        <f t="shared" si="12"/>
        <v>45.108650439717927</v>
      </c>
      <c r="M116" s="21">
        <v>0</v>
      </c>
      <c r="N116" s="21">
        <v>1.6583997586E+16</v>
      </c>
      <c r="O116" s="19">
        <f t="shared" si="13"/>
        <v>0</v>
      </c>
      <c r="P116" s="19">
        <v>1</v>
      </c>
      <c r="Q116" s="22" t="s">
        <v>253</v>
      </c>
      <c r="R116" s="21">
        <v>2060856000000</v>
      </c>
      <c r="S116" s="21">
        <v>35912189000000</v>
      </c>
      <c r="T116" s="19">
        <v>100</v>
      </c>
      <c r="U116" s="19">
        <f t="shared" si="20"/>
        <v>5.7385975552757307</v>
      </c>
    </row>
    <row r="117" spans="1:21" x14ac:dyDescent="0.3">
      <c r="A117" s="23"/>
      <c r="B117" s="23"/>
      <c r="C117" s="23"/>
      <c r="D117" s="23"/>
      <c r="E117" s="19">
        <v>2023</v>
      </c>
      <c r="F117" s="19">
        <v>1</v>
      </c>
      <c r="G117" s="19">
        <v>3</v>
      </c>
      <c r="H117" s="19">
        <f t="shared" si="19"/>
        <v>0.33333333333333331</v>
      </c>
      <c r="I117" s="21">
        <v>7480817500000000</v>
      </c>
      <c r="J117" s="21">
        <v>1.6583997586E+16</v>
      </c>
      <c r="K117" s="19">
        <v>100</v>
      </c>
      <c r="L117" s="19">
        <f t="shared" si="12"/>
        <v>45.108650439717927</v>
      </c>
      <c r="M117" s="21">
        <v>0</v>
      </c>
      <c r="N117" s="21">
        <v>1.6583997586E+16</v>
      </c>
      <c r="O117" s="19">
        <f t="shared" si="13"/>
        <v>0</v>
      </c>
      <c r="P117" s="19">
        <v>1</v>
      </c>
      <c r="Q117" s="22" t="s">
        <v>253</v>
      </c>
      <c r="R117" s="21">
        <v>1067742000000</v>
      </c>
      <c r="S117" s="21">
        <v>35268302000000</v>
      </c>
      <c r="T117" s="19">
        <v>100</v>
      </c>
      <c r="U117" s="19">
        <f t="shared" si="20"/>
        <v>3.0274834325735331</v>
      </c>
    </row>
    <row r="118" spans="1:21" x14ac:dyDescent="0.3">
      <c r="A118" s="23">
        <f>A112+1</f>
        <v>20</v>
      </c>
      <c r="B118" s="23" t="s">
        <v>50</v>
      </c>
      <c r="C118" s="23" t="s">
        <v>51</v>
      </c>
      <c r="D118" s="23" t="s">
        <v>28</v>
      </c>
      <c r="E118" s="19"/>
    </row>
    <row r="119" spans="1:21" x14ac:dyDescent="0.3">
      <c r="A119" s="23"/>
      <c r="B119" s="23"/>
      <c r="C119" s="23"/>
      <c r="D119" s="23"/>
      <c r="E119" s="19">
        <v>2019</v>
      </c>
      <c r="F119" s="19">
        <v>1</v>
      </c>
      <c r="G119" s="19">
        <v>4</v>
      </c>
      <c r="H119" s="19">
        <f t="shared" si="19"/>
        <v>0.25</v>
      </c>
      <c r="I119" s="21">
        <v>2.2991336581E+16</v>
      </c>
      <c r="J119" s="21">
        <v>2.5131606843E+16</v>
      </c>
      <c r="K119" s="19">
        <v>100</v>
      </c>
      <c r="L119" s="19">
        <f t="shared" si="12"/>
        <v>91.483750818757784</v>
      </c>
      <c r="M119" s="21">
        <v>0</v>
      </c>
      <c r="N119" s="21">
        <v>2.5131606843E+16</v>
      </c>
      <c r="O119" s="19">
        <f t="shared" si="13"/>
        <v>0</v>
      </c>
      <c r="P119" s="19">
        <v>1</v>
      </c>
      <c r="Q119" s="22">
        <v>0</v>
      </c>
      <c r="R119" s="21">
        <v>3642935000000</v>
      </c>
      <c r="S119" s="21">
        <v>274467227000000</v>
      </c>
      <c r="T119" s="19">
        <v>100</v>
      </c>
      <c r="U119" s="19">
        <f t="shared" si="20"/>
        <v>1.3272750411108281</v>
      </c>
    </row>
    <row r="120" spans="1:21" x14ac:dyDescent="0.3">
      <c r="A120" s="23"/>
      <c r="B120" s="23"/>
      <c r="C120" s="23"/>
      <c r="D120" s="23"/>
      <c r="E120" s="19">
        <v>2020</v>
      </c>
      <c r="F120" s="19">
        <v>1</v>
      </c>
      <c r="G120" s="19">
        <v>3</v>
      </c>
      <c r="H120" s="19">
        <f t="shared" si="19"/>
        <v>0.33333333333333331</v>
      </c>
      <c r="I120" s="21">
        <v>2.2991336581E+16</v>
      </c>
      <c r="J120" s="21">
        <v>2.5131606843E+16</v>
      </c>
      <c r="K120" s="19">
        <v>100</v>
      </c>
      <c r="L120" s="19">
        <f t="shared" si="12"/>
        <v>91.483750818757784</v>
      </c>
      <c r="M120" s="21">
        <v>0</v>
      </c>
      <c r="N120" s="21">
        <v>2.5131606843E+16</v>
      </c>
      <c r="O120" s="19">
        <f t="shared" si="13"/>
        <v>0</v>
      </c>
      <c r="P120" s="19">
        <v>1</v>
      </c>
      <c r="Q120" s="22">
        <v>0</v>
      </c>
      <c r="R120" s="21">
        <v>2011254000000</v>
      </c>
      <c r="S120" s="21">
        <v>280943605000000</v>
      </c>
      <c r="T120" s="19">
        <v>100</v>
      </c>
      <c r="U120" s="19">
        <f t="shared" si="20"/>
        <v>0.71589242972802314</v>
      </c>
    </row>
    <row r="121" spans="1:21" x14ac:dyDescent="0.3">
      <c r="A121" s="23"/>
      <c r="B121" s="23"/>
      <c r="C121" s="23"/>
      <c r="D121" s="23"/>
      <c r="E121" s="19">
        <v>2021</v>
      </c>
      <c r="F121" s="19">
        <v>1</v>
      </c>
      <c r="G121" s="19">
        <v>4</v>
      </c>
      <c r="H121" s="19">
        <f t="shared" si="19"/>
        <v>0.25</v>
      </c>
      <c r="I121" s="21">
        <v>2.2991336581E+16</v>
      </c>
      <c r="J121" s="21">
        <v>2.5131606843E+16</v>
      </c>
      <c r="K121" s="19">
        <v>100</v>
      </c>
      <c r="L121" s="19">
        <f t="shared" si="12"/>
        <v>91.483750818757784</v>
      </c>
      <c r="M121" s="21">
        <v>0</v>
      </c>
      <c r="N121" s="21">
        <v>2.5131606843E+16</v>
      </c>
      <c r="O121" s="19">
        <f t="shared" si="13"/>
        <v>0</v>
      </c>
      <c r="P121" s="19">
        <v>1</v>
      </c>
      <c r="Q121" s="22">
        <v>0</v>
      </c>
      <c r="R121" s="21">
        <v>4098604000000</v>
      </c>
      <c r="S121" s="21">
        <v>310786960000000</v>
      </c>
      <c r="T121" s="19">
        <v>100</v>
      </c>
      <c r="U121" s="19">
        <f t="shared" si="20"/>
        <v>1.318782486884263</v>
      </c>
    </row>
    <row r="122" spans="1:21" x14ac:dyDescent="0.3">
      <c r="A122" s="23"/>
      <c r="B122" s="23"/>
      <c r="C122" s="23"/>
      <c r="D122" s="23"/>
      <c r="E122" s="19">
        <v>2022</v>
      </c>
      <c r="F122" s="19">
        <v>1</v>
      </c>
      <c r="G122" s="19">
        <v>4</v>
      </c>
      <c r="H122" s="19">
        <f t="shared" si="19"/>
        <v>0.25</v>
      </c>
      <c r="I122" s="21">
        <v>2.2991336581E+16</v>
      </c>
      <c r="J122" s="21">
        <v>2.5131606843E+16</v>
      </c>
      <c r="K122" s="19">
        <v>100</v>
      </c>
      <c r="L122" s="19">
        <f t="shared" si="12"/>
        <v>91.483750818757784</v>
      </c>
      <c r="M122" s="21">
        <v>0</v>
      </c>
      <c r="N122" s="21">
        <v>2.5131606843E+16</v>
      </c>
      <c r="O122" s="19">
        <f t="shared" si="13"/>
        <v>0</v>
      </c>
      <c r="P122" s="19">
        <v>1</v>
      </c>
      <c r="Q122" s="22">
        <v>0</v>
      </c>
      <c r="R122" s="21">
        <v>5096771000000</v>
      </c>
      <c r="S122" s="21">
        <v>306754299000000</v>
      </c>
      <c r="T122" s="19">
        <v>100</v>
      </c>
      <c r="U122" s="19">
        <f t="shared" si="20"/>
        <v>1.6615157527099564</v>
      </c>
    </row>
    <row r="123" spans="1:21" x14ac:dyDescent="0.3">
      <c r="A123" s="23"/>
      <c r="B123" s="23"/>
      <c r="C123" s="23"/>
      <c r="D123" s="23"/>
      <c r="E123" s="19">
        <v>2023</v>
      </c>
      <c r="F123" s="19">
        <v>1</v>
      </c>
      <c r="G123" s="19">
        <v>4</v>
      </c>
      <c r="H123" s="19">
        <f t="shared" si="19"/>
        <v>0.25</v>
      </c>
      <c r="I123" s="21">
        <v>2.2991336581E+16</v>
      </c>
      <c r="J123" s="21">
        <v>2.5131606843E+16</v>
      </c>
      <c r="K123" s="19">
        <v>100</v>
      </c>
      <c r="L123" s="19">
        <f t="shared" si="12"/>
        <v>91.483750818757784</v>
      </c>
      <c r="M123" s="21">
        <v>0</v>
      </c>
      <c r="N123" s="21">
        <v>2.5131606843E+16</v>
      </c>
      <c r="O123" s="19">
        <f t="shared" si="13"/>
        <v>0</v>
      </c>
      <c r="P123" s="19">
        <v>1</v>
      </c>
      <c r="Q123" s="22">
        <v>0</v>
      </c>
      <c r="R123" s="21">
        <v>6551401000000</v>
      </c>
      <c r="S123" s="21">
        <v>334369233000000</v>
      </c>
      <c r="T123" s="19">
        <v>100</v>
      </c>
      <c r="U123" s="19">
        <f t="shared" si="20"/>
        <v>1.9593312881152556</v>
      </c>
    </row>
    <row r="124" spans="1:21" x14ac:dyDescent="0.3">
      <c r="A124" s="23">
        <f>A118+1</f>
        <v>21</v>
      </c>
      <c r="B124" s="23" t="s">
        <v>52</v>
      </c>
      <c r="C124" s="23" t="s">
        <v>53</v>
      </c>
      <c r="D124" s="23" t="s">
        <v>28</v>
      </c>
      <c r="E124" s="19"/>
    </row>
    <row r="125" spans="1:21" x14ac:dyDescent="0.3">
      <c r="A125" s="23"/>
      <c r="B125" s="23"/>
      <c r="C125" s="23"/>
      <c r="D125" s="23"/>
      <c r="E125" s="19">
        <v>2019</v>
      </c>
      <c r="F125" s="19">
        <v>1</v>
      </c>
      <c r="G125" s="19">
        <v>3</v>
      </c>
      <c r="H125" s="19">
        <f t="shared" si="19"/>
        <v>0.33333333333333331</v>
      </c>
      <c r="I125" s="21">
        <v>7.6215195821E+16</v>
      </c>
      <c r="J125" s="21">
        <v>7.6215195821E+16</v>
      </c>
      <c r="K125" s="19">
        <v>100</v>
      </c>
      <c r="L125" s="19">
        <f>I125/J125*100</f>
        <v>100</v>
      </c>
      <c r="M125" s="21">
        <v>0</v>
      </c>
      <c r="N125" s="21">
        <v>7.6215195821E+16</v>
      </c>
      <c r="O125" s="19">
        <f t="shared" ref="O125:O129" si="21">M125/N125</f>
        <v>0</v>
      </c>
      <c r="P125" s="19">
        <v>1</v>
      </c>
      <c r="Q125" s="22">
        <v>0</v>
      </c>
      <c r="R125" s="21">
        <v>1924180000000</v>
      </c>
      <c r="S125" s="21">
        <v>169082830000000</v>
      </c>
      <c r="T125" s="19">
        <v>100</v>
      </c>
      <c r="U125" s="19">
        <f t="shared" si="20"/>
        <v>1.1380102876205702</v>
      </c>
    </row>
    <row r="126" spans="1:21" x14ac:dyDescent="0.3">
      <c r="A126" s="23"/>
      <c r="B126" s="23"/>
      <c r="C126" s="23"/>
      <c r="D126" s="23"/>
      <c r="E126" s="19">
        <v>2020</v>
      </c>
      <c r="F126" s="19">
        <v>1</v>
      </c>
      <c r="G126" s="19">
        <v>3</v>
      </c>
      <c r="H126" s="19">
        <f t="shared" si="19"/>
        <v>0.33333333333333331</v>
      </c>
      <c r="I126" s="21">
        <v>7.6215195821E+16</v>
      </c>
      <c r="J126" s="21">
        <v>7.6215195821E+16</v>
      </c>
      <c r="K126" s="19">
        <v>100</v>
      </c>
      <c r="L126" s="19">
        <f t="shared" ref="L126:L129" si="22">I126/J126*K126</f>
        <v>100</v>
      </c>
      <c r="M126" s="21">
        <v>0</v>
      </c>
      <c r="N126" s="21">
        <v>7.6215195821E+16</v>
      </c>
      <c r="O126" s="19">
        <f t="shared" si="21"/>
        <v>0</v>
      </c>
      <c r="P126" s="19">
        <v>1</v>
      </c>
      <c r="Q126" s="22">
        <v>0</v>
      </c>
      <c r="R126" s="21">
        <v>1284392000000</v>
      </c>
      <c r="S126" s="21">
        <v>173224412000000</v>
      </c>
      <c r="T126" s="19">
        <v>100</v>
      </c>
      <c r="U126" s="19">
        <f t="shared" si="20"/>
        <v>0.74146131320105158</v>
      </c>
    </row>
    <row r="127" spans="1:21" x14ac:dyDescent="0.3">
      <c r="A127" s="23"/>
      <c r="B127" s="23"/>
      <c r="C127" s="23"/>
      <c r="D127" s="23"/>
      <c r="E127" s="19">
        <v>2021</v>
      </c>
      <c r="F127" s="19">
        <v>1</v>
      </c>
      <c r="G127" s="19">
        <v>3</v>
      </c>
      <c r="H127" s="19">
        <f t="shared" si="19"/>
        <v>0.33333333333333331</v>
      </c>
      <c r="I127" s="21">
        <v>7.6215195821E+16</v>
      </c>
      <c r="J127" s="21">
        <v>7.6215195821E+16</v>
      </c>
      <c r="K127" s="19">
        <v>100</v>
      </c>
      <c r="L127" s="19">
        <f t="shared" si="22"/>
        <v>100</v>
      </c>
      <c r="M127" s="21">
        <v>0</v>
      </c>
      <c r="N127" s="21">
        <v>7.6215195821E+16</v>
      </c>
      <c r="O127" s="19">
        <f t="shared" si="21"/>
        <v>0</v>
      </c>
      <c r="P127" s="19">
        <v>1</v>
      </c>
      <c r="Q127" s="22">
        <v>0</v>
      </c>
      <c r="R127" s="21">
        <v>1700928000000</v>
      </c>
      <c r="S127" s="21">
        <v>168712977000000</v>
      </c>
      <c r="T127" s="19">
        <v>100</v>
      </c>
      <c r="U127" s="19">
        <f t="shared" si="20"/>
        <v>1.0081785232205345</v>
      </c>
    </row>
    <row r="128" spans="1:21" x14ac:dyDescent="0.3">
      <c r="A128" s="23"/>
      <c r="B128" s="23"/>
      <c r="C128" s="23"/>
      <c r="D128" s="23"/>
      <c r="E128" s="19">
        <v>2022</v>
      </c>
      <c r="F128" s="19">
        <v>2</v>
      </c>
      <c r="G128" s="19">
        <v>5</v>
      </c>
      <c r="H128" s="19">
        <f t="shared" si="19"/>
        <v>0.4</v>
      </c>
      <c r="I128" s="21">
        <v>7.6215195821E+16</v>
      </c>
      <c r="J128" s="21">
        <v>7.6215195821E+16</v>
      </c>
      <c r="K128" s="19">
        <v>100</v>
      </c>
      <c r="L128" s="19">
        <f t="shared" si="22"/>
        <v>100</v>
      </c>
      <c r="M128" s="21">
        <v>0</v>
      </c>
      <c r="N128" s="21">
        <v>7.6215195821E+16</v>
      </c>
      <c r="O128" s="19">
        <f t="shared" si="21"/>
        <v>0</v>
      </c>
      <c r="P128" s="19">
        <v>1</v>
      </c>
      <c r="Q128" s="22">
        <v>0</v>
      </c>
      <c r="R128" s="21">
        <v>1533211000000</v>
      </c>
      <c r="S128" s="21">
        <v>160813918000000</v>
      </c>
      <c r="T128" s="19">
        <v>100</v>
      </c>
      <c r="U128" s="19">
        <f t="shared" si="20"/>
        <v>0.95340690598683131</v>
      </c>
    </row>
    <row r="129" spans="1:21" x14ac:dyDescent="0.3">
      <c r="A129" s="23"/>
      <c r="B129" s="23"/>
      <c r="C129" s="23"/>
      <c r="D129" s="23"/>
      <c r="E129" s="19">
        <v>2023</v>
      </c>
      <c r="F129" s="19">
        <v>2</v>
      </c>
      <c r="G129" s="19">
        <v>5</v>
      </c>
      <c r="H129" s="19">
        <f t="shared" si="19"/>
        <v>0.4</v>
      </c>
      <c r="I129" s="21">
        <v>7.6215195821E+16</v>
      </c>
      <c r="J129" s="21">
        <v>7.6215195821E+16</v>
      </c>
      <c r="K129" s="19">
        <v>100</v>
      </c>
      <c r="L129" s="19">
        <f t="shared" si="22"/>
        <v>100</v>
      </c>
      <c r="M129" s="21">
        <v>0</v>
      </c>
      <c r="N129" s="21">
        <v>7.6215195821E+16</v>
      </c>
      <c r="O129" s="19">
        <f t="shared" si="21"/>
        <v>0</v>
      </c>
      <c r="P129" s="19">
        <v>1</v>
      </c>
      <c r="Q129" s="22">
        <v>0</v>
      </c>
      <c r="R129" s="21">
        <v>1817750000000</v>
      </c>
      <c r="S129" s="21">
        <v>171803070000000</v>
      </c>
      <c r="T129" s="19">
        <v>100</v>
      </c>
      <c r="U129" s="19">
        <f t="shared" si="20"/>
        <v>1.0580427928325147</v>
      </c>
    </row>
    <row r="130" spans="1:21" x14ac:dyDescent="0.3">
      <c r="A130" s="23">
        <f>A124+1</f>
        <v>22</v>
      </c>
      <c r="B130" s="23" t="s">
        <v>54</v>
      </c>
      <c r="C130" s="23" t="s">
        <v>55</v>
      </c>
      <c r="D130" s="23" t="s">
        <v>28</v>
      </c>
      <c r="E130" s="19"/>
    </row>
    <row r="131" spans="1:21" x14ac:dyDescent="0.3">
      <c r="A131" s="23"/>
      <c r="B131" s="23"/>
      <c r="C131" s="23"/>
      <c r="D131" s="23"/>
      <c r="E131" s="19">
        <v>2019</v>
      </c>
      <c r="F131" s="19">
        <v>3</v>
      </c>
      <c r="G131" s="19">
        <v>4</v>
      </c>
      <c r="H131" s="19">
        <f t="shared" si="19"/>
        <v>0.75</v>
      </c>
      <c r="I131" s="20">
        <v>1.2495714666E+16</v>
      </c>
      <c r="J131" s="21">
        <v>2.8015858971E+16</v>
      </c>
      <c r="K131" s="19">
        <v>100</v>
      </c>
      <c r="L131" s="19">
        <f t="shared" ref="L131:L157" si="23">I131/J131*K131</f>
        <v>44.602290006294879</v>
      </c>
      <c r="M131" s="21">
        <v>0</v>
      </c>
      <c r="N131" s="21">
        <v>2.8015858971E+16</v>
      </c>
      <c r="O131" s="19">
        <f t="shared" ref="O131:O194" si="24">M131/N131</f>
        <v>0</v>
      </c>
      <c r="P131" s="19">
        <v>1</v>
      </c>
      <c r="Q131" s="22">
        <v>0</v>
      </c>
      <c r="R131" s="21">
        <v>1500420000000</v>
      </c>
      <c r="S131" s="21">
        <v>161451259000000</v>
      </c>
      <c r="T131" s="19">
        <v>100</v>
      </c>
      <c r="U131" s="19">
        <f t="shared" si="20"/>
        <v>0.92933310603666464</v>
      </c>
    </row>
    <row r="132" spans="1:21" x14ac:dyDescent="0.3">
      <c r="A132" s="23"/>
      <c r="B132" s="23"/>
      <c r="C132" s="23"/>
      <c r="D132" s="23"/>
      <c r="E132" s="19">
        <v>2020</v>
      </c>
      <c r="F132" s="19">
        <v>3</v>
      </c>
      <c r="G132" s="19">
        <v>4</v>
      </c>
      <c r="H132" s="19">
        <f t="shared" si="19"/>
        <v>0.75</v>
      </c>
      <c r="I132" s="20">
        <v>2.7681421384E+16</v>
      </c>
      <c r="J132" s="21">
        <v>2.8015858971E+16</v>
      </c>
      <c r="K132" s="19">
        <v>100</v>
      </c>
      <c r="L132" s="19">
        <f t="shared" si="23"/>
        <v>98.806256173168975</v>
      </c>
      <c r="M132" s="21">
        <v>0</v>
      </c>
      <c r="N132" s="21">
        <v>2.8015858971E+16</v>
      </c>
      <c r="O132" s="19">
        <f t="shared" si="24"/>
        <v>0</v>
      </c>
      <c r="P132" s="19">
        <v>1</v>
      </c>
      <c r="Q132" s="22">
        <v>0</v>
      </c>
      <c r="R132" s="21">
        <v>721587000000</v>
      </c>
      <c r="S132" s="21">
        <v>197726097000000</v>
      </c>
      <c r="T132" s="19">
        <v>100</v>
      </c>
      <c r="U132" s="19">
        <f t="shared" si="20"/>
        <v>0.36494272174906683</v>
      </c>
    </row>
    <row r="133" spans="1:21" x14ac:dyDescent="0.3">
      <c r="A133" s="23"/>
      <c r="B133" s="23"/>
      <c r="C133" s="23"/>
      <c r="D133" s="23"/>
      <c r="E133" s="19">
        <v>2021</v>
      </c>
      <c r="F133" s="19">
        <v>4</v>
      </c>
      <c r="G133" s="19">
        <v>4</v>
      </c>
      <c r="H133" s="19">
        <f t="shared" si="19"/>
        <v>1</v>
      </c>
      <c r="I133" s="20">
        <v>3.5715192701E+16</v>
      </c>
      <c r="J133" s="21">
        <v>3.6154479286E+16</v>
      </c>
      <c r="K133" s="19">
        <v>100</v>
      </c>
      <c r="L133" s="19">
        <f t="shared" si="23"/>
        <v>98.78497327668579</v>
      </c>
      <c r="M133" s="21">
        <v>0</v>
      </c>
      <c r="N133" s="21">
        <v>3.6154479286E+16</v>
      </c>
      <c r="O133" s="19">
        <f t="shared" si="24"/>
        <v>0</v>
      </c>
      <c r="P133" s="19">
        <v>1</v>
      </c>
      <c r="Q133" s="22">
        <v>0</v>
      </c>
      <c r="R133" s="21">
        <v>1231127000000</v>
      </c>
      <c r="S133" s="21">
        <v>234379042000000</v>
      </c>
      <c r="T133" s="19">
        <v>100</v>
      </c>
      <c r="U133" s="19">
        <f t="shared" si="20"/>
        <v>0.52527179456600048</v>
      </c>
    </row>
    <row r="134" spans="1:21" x14ac:dyDescent="0.3">
      <c r="A134" s="23"/>
      <c r="B134" s="23"/>
      <c r="C134" s="23"/>
      <c r="D134" s="23"/>
      <c r="E134" s="19">
        <v>2022</v>
      </c>
      <c r="F134" s="19">
        <v>4</v>
      </c>
      <c r="G134" s="19">
        <v>4</v>
      </c>
      <c r="H134" s="19">
        <f t="shared" si="19"/>
        <v>1</v>
      </c>
      <c r="I134" s="20">
        <v>3.5715192701E+16</v>
      </c>
      <c r="J134" s="21">
        <v>3.6154479286E+16</v>
      </c>
      <c r="K134" s="19">
        <v>100</v>
      </c>
      <c r="L134" s="19">
        <f t="shared" si="23"/>
        <v>98.78497327668579</v>
      </c>
      <c r="M134" s="21">
        <v>0</v>
      </c>
      <c r="N134" s="21">
        <v>3.6154479286E+16</v>
      </c>
      <c r="O134" s="19">
        <f t="shared" si="24"/>
        <v>0</v>
      </c>
      <c r="P134" s="19">
        <v>1</v>
      </c>
      <c r="Q134" s="22">
        <v>0</v>
      </c>
      <c r="R134" s="21">
        <v>2013413000000</v>
      </c>
      <c r="S134" s="21">
        <v>255112471000000</v>
      </c>
      <c r="T134" s="19">
        <v>100</v>
      </c>
      <c r="U134" s="19">
        <f t="shared" si="20"/>
        <v>0.78922562746844316</v>
      </c>
    </row>
    <row r="135" spans="1:21" x14ac:dyDescent="0.3">
      <c r="A135" s="23"/>
      <c r="B135" s="23"/>
      <c r="C135" s="23"/>
      <c r="D135" s="23"/>
      <c r="E135" s="19">
        <v>2023</v>
      </c>
      <c r="F135" s="19">
        <v>2</v>
      </c>
      <c r="G135" s="19">
        <v>4</v>
      </c>
      <c r="H135" s="19">
        <f t="shared" si="19"/>
        <v>0.5</v>
      </c>
      <c r="I135" s="20">
        <v>3.5715192701E+16</v>
      </c>
      <c r="J135" s="21">
        <v>3.6154479286E+16</v>
      </c>
      <c r="K135" s="19">
        <v>100</v>
      </c>
      <c r="L135" s="19">
        <f t="shared" si="23"/>
        <v>98.78497327668579</v>
      </c>
      <c r="M135" s="21">
        <v>0</v>
      </c>
      <c r="N135" s="21">
        <v>3.6154479286E+16</v>
      </c>
      <c r="O135" s="19">
        <f t="shared" si="24"/>
        <v>0</v>
      </c>
      <c r="P135" s="19">
        <v>1</v>
      </c>
      <c r="Q135" s="22">
        <v>0</v>
      </c>
      <c r="R135" s="21">
        <v>2585218000000</v>
      </c>
      <c r="S135" s="21">
        <v>257444147000000</v>
      </c>
      <c r="T135" s="19">
        <v>100</v>
      </c>
      <c r="U135" s="19">
        <f t="shared" si="20"/>
        <v>1.004185968150987</v>
      </c>
    </row>
    <row r="136" spans="1:21" ht="15" customHeight="1" x14ac:dyDescent="0.3">
      <c r="A136" s="23">
        <f>A130+1</f>
        <v>23</v>
      </c>
      <c r="B136" s="23" t="s">
        <v>56</v>
      </c>
      <c r="C136" s="23" t="s">
        <v>57</v>
      </c>
      <c r="D136" s="23" t="s">
        <v>28</v>
      </c>
      <c r="E136" s="19"/>
    </row>
    <row r="137" spans="1:21" ht="15" customHeight="1" x14ac:dyDescent="0.3">
      <c r="A137" s="23"/>
      <c r="B137" s="23"/>
      <c r="C137" s="23"/>
      <c r="D137" s="23"/>
      <c r="E137" s="19">
        <v>2019</v>
      </c>
      <c r="F137" s="19">
        <v>4</v>
      </c>
      <c r="G137" s="19">
        <v>5</v>
      </c>
      <c r="H137" s="19">
        <f t="shared" si="19"/>
        <v>0.8</v>
      </c>
      <c r="I137" s="21">
        <v>7935308555000000</v>
      </c>
      <c r="J137" s="21">
        <v>9716113498000000</v>
      </c>
      <c r="K137" s="19">
        <v>100</v>
      </c>
      <c r="L137" s="19">
        <f t="shared" si="23"/>
        <v>81.671632969637827</v>
      </c>
      <c r="M137" s="21">
        <v>0</v>
      </c>
      <c r="N137" s="21">
        <v>9716113498000000</v>
      </c>
      <c r="O137" s="19">
        <f t="shared" si="24"/>
        <v>0</v>
      </c>
      <c r="P137" s="19">
        <v>1</v>
      </c>
      <c r="Q137" s="22">
        <v>0</v>
      </c>
      <c r="R137" s="21">
        <v>603153000000</v>
      </c>
      <c r="S137" s="21">
        <v>49980235000000</v>
      </c>
      <c r="T137" s="19">
        <v>100</v>
      </c>
      <c r="U137" s="19">
        <f t="shared" si="20"/>
        <v>1.2067830413362401</v>
      </c>
    </row>
    <row r="138" spans="1:21" ht="15" customHeight="1" x14ac:dyDescent="0.3">
      <c r="A138" s="23"/>
      <c r="B138" s="23"/>
      <c r="C138" s="23"/>
      <c r="D138" s="23"/>
      <c r="E138" s="19">
        <v>2020</v>
      </c>
      <c r="F138" s="19">
        <v>6</v>
      </c>
      <c r="G138" s="19">
        <v>6</v>
      </c>
      <c r="H138" s="19">
        <f t="shared" si="19"/>
        <v>1</v>
      </c>
      <c r="I138" s="21">
        <v>2921335000000</v>
      </c>
      <c r="J138" s="21">
        <v>2921335000000</v>
      </c>
      <c r="K138" s="19">
        <v>100</v>
      </c>
      <c r="L138" s="19">
        <f t="shared" si="23"/>
        <v>100</v>
      </c>
      <c r="M138" s="21">
        <v>0</v>
      </c>
      <c r="N138" s="21">
        <v>2921335000000</v>
      </c>
      <c r="O138" s="19">
        <f t="shared" si="24"/>
        <v>0</v>
      </c>
      <c r="P138" s="19">
        <v>1</v>
      </c>
      <c r="Q138" s="22">
        <v>0</v>
      </c>
      <c r="R138" s="21">
        <v>505106000000</v>
      </c>
      <c r="S138" s="21">
        <v>55009342000000</v>
      </c>
      <c r="T138" s="19">
        <v>100</v>
      </c>
      <c r="U138" s="19">
        <f t="shared" si="20"/>
        <v>0.91821858185469651</v>
      </c>
    </row>
    <row r="139" spans="1:21" ht="15" customHeight="1" x14ac:dyDescent="0.3">
      <c r="A139" s="23"/>
      <c r="B139" s="23"/>
      <c r="C139" s="23"/>
      <c r="D139" s="23"/>
      <c r="E139" s="19">
        <v>2021</v>
      </c>
      <c r="F139" s="19">
        <v>10</v>
      </c>
      <c r="G139" s="19">
        <v>8</v>
      </c>
      <c r="H139" s="19">
        <f t="shared" si="19"/>
        <v>1.25</v>
      </c>
      <c r="I139" s="21">
        <v>3.86026044E+16</v>
      </c>
      <c r="J139" s="21">
        <v>4.1129307343E+16</v>
      </c>
      <c r="K139" s="19">
        <v>100</v>
      </c>
      <c r="L139" s="19">
        <f t="shared" si="23"/>
        <v>93.856684913440361</v>
      </c>
      <c r="M139" s="21">
        <v>0</v>
      </c>
      <c r="N139" s="21">
        <v>4.1129307343E+16</v>
      </c>
      <c r="O139" s="19">
        <f t="shared" si="24"/>
        <v>0</v>
      </c>
      <c r="P139" s="19">
        <v>1</v>
      </c>
      <c r="Q139" s="22">
        <v>0</v>
      </c>
      <c r="R139" s="21">
        <v>25013934000000</v>
      </c>
      <c r="S139" s="21">
        <v>265289081000000</v>
      </c>
      <c r="T139" s="19">
        <v>100</v>
      </c>
      <c r="U139" s="19">
        <f t="shared" si="20"/>
        <v>9.4289346194387846</v>
      </c>
    </row>
    <row r="140" spans="1:21" ht="15" customHeight="1" x14ac:dyDescent="0.3">
      <c r="A140" s="23"/>
      <c r="B140" s="23"/>
      <c r="C140" s="23"/>
      <c r="D140" s="23"/>
      <c r="E140" s="19">
        <v>2022</v>
      </c>
      <c r="F140" s="19">
        <v>10</v>
      </c>
      <c r="G140" s="19">
        <v>8</v>
      </c>
      <c r="H140" s="19">
        <f t="shared" si="19"/>
        <v>1.25</v>
      </c>
      <c r="I140" s="21">
        <v>4.1553600509E+16</v>
      </c>
      <c r="J140" s="21">
        <v>4.6129260138E+16</v>
      </c>
      <c r="K140" s="19">
        <v>100</v>
      </c>
      <c r="L140" s="19">
        <f t="shared" si="23"/>
        <v>90.080786868656716</v>
      </c>
      <c r="M140" s="21">
        <v>8.0000000001E+16</v>
      </c>
      <c r="N140" s="21">
        <v>4.6129260138E+16</v>
      </c>
      <c r="O140" s="19">
        <f t="shared" si="24"/>
        <v>1.7342571669624121</v>
      </c>
      <c r="P140" s="19">
        <v>1</v>
      </c>
      <c r="Q140" s="22">
        <v>0</v>
      </c>
      <c r="R140" s="21">
        <v>4260182000000</v>
      </c>
      <c r="S140" s="21">
        <v>305727438000000</v>
      </c>
      <c r="T140" s="19">
        <v>100</v>
      </c>
      <c r="U140" s="19">
        <f t="shared" si="20"/>
        <v>1.3934575280089843</v>
      </c>
    </row>
    <row r="141" spans="1:21" ht="15" customHeight="1" x14ac:dyDescent="0.3">
      <c r="A141" s="23"/>
      <c r="B141" s="23"/>
      <c r="C141" s="23"/>
      <c r="D141" s="23"/>
      <c r="E141" s="19">
        <v>2023</v>
      </c>
      <c r="F141" s="19">
        <v>10</v>
      </c>
      <c r="G141" s="19">
        <v>8</v>
      </c>
      <c r="H141" s="19">
        <f t="shared" si="19"/>
        <v>1.25</v>
      </c>
      <c r="I141" s="21">
        <v>4.1553600509E+16</v>
      </c>
      <c r="J141" s="21">
        <v>4.6129260138E+16</v>
      </c>
      <c r="K141" s="19">
        <v>100</v>
      </c>
      <c r="L141" s="19">
        <f t="shared" si="23"/>
        <v>90.080786868656716</v>
      </c>
      <c r="M141" s="21">
        <v>8.0000000001E+16</v>
      </c>
      <c r="N141" s="21">
        <v>4.6129260138E+16</v>
      </c>
      <c r="O141" s="19">
        <f t="shared" si="24"/>
        <v>1.7342571669624121</v>
      </c>
      <c r="P141" s="19">
        <v>1</v>
      </c>
      <c r="Q141" s="22">
        <v>0</v>
      </c>
      <c r="R141" s="21">
        <v>5703743000000</v>
      </c>
      <c r="S141" s="21">
        <v>353624124000000</v>
      </c>
      <c r="T141" s="19">
        <v>100</v>
      </c>
      <c r="U141" s="19">
        <f t="shared" si="20"/>
        <v>1.6129394497983969</v>
      </c>
    </row>
    <row r="142" spans="1:21" x14ac:dyDescent="0.3">
      <c r="A142" s="23">
        <f>A136+1</f>
        <v>24</v>
      </c>
      <c r="B142" s="23" t="s">
        <v>58</v>
      </c>
      <c r="C142" s="23" t="s">
        <v>59</v>
      </c>
      <c r="D142" s="23" t="s">
        <v>41</v>
      </c>
      <c r="E142" s="19"/>
      <c r="L142" s="19" t="e">
        <f t="shared" si="23"/>
        <v>#DIV/0!</v>
      </c>
    </row>
    <row r="143" spans="1:21" x14ac:dyDescent="0.3">
      <c r="A143" s="23"/>
      <c r="B143" s="23"/>
      <c r="C143" s="23"/>
      <c r="D143" s="23"/>
      <c r="E143" s="19">
        <v>2019</v>
      </c>
      <c r="F143" s="19">
        <v>1</v>
      </c>
      <c r="G143" s="19">
        <v>3</v>
      </c>
      <c r="H143" s="19">
        <f t="shared" si="19"/>
        <v>0.33333333333333331</v>
      </c>
      <c r="I143" s="21">
        <v>11834328080</v>
      </c>
      <c r="J143" s="21">
        <v>19246696192</v>
      </c>
      <c r="K143" s="19">
        <v>100</v>
      </c>
      <c r="L143" s="19">
        <f t="shared" si="23"/>
        <v>61.487581878696695</v>
      </c>
      <c r="M143" s="21">
        <v>0</v>
      </c>
      <c r="N143" s="21">
        <v>19246696192</v>
      </c>
      <c r="O143" s="19">
        <f t="shared" si="24"/>
        <v>0</v>
      </c>
      <c r="P143" s="19">
        <v>1</v>
      </c>
      <c r="Q143" s="22" t="s">
        <v>254</v>
      </c>
      <c r="R143" s="21">
        <v>3130076000000</v>
      </c>
      <c r="S143" s="21">
        <v>54540978000000</v>
      </c>
      <c r="T143" s="19">
        <v>100</v>
      </c>
      <c r="U143" s="19">
        <f t="shared" si="20"/>
        <v>5.7389436617729883</v>
      </c>
    </row>
    <row r="144" spans="1:21" x14ac:dyDescent="0.3">
      <c r="A144" s="23"/>
      <c r="B144" s="23"/>
      <c r="C144" s="23"/>
      <c r="D144" s="23"/>
      <c r="E144" s="19">
        <v>2020</v>
      </c>
      <c r="F144" s="19">
        <v>1</v>
      </c>
      <c r="G144" s="19">
        <v>3</v>
      </c>
      <c r="H144" s="19">
        <f t="shared" si="19"/>
        <v>0.33333333333333331</v>
      </c>
      <c r="I144" s="21">
        <v>13987078700</v>
      </c>
      <c r="J144" s="21">
        <v>21171365812</v>
      </c>
      <c r="K144" s="19">
        <v>100</v>
      </c>
      <c r="L144" s="19">
        <f t="shared" si="23"/>
        <v>66.066019661669998</v>
      </c>
      <c r="M144" s="21">
        <v>0</v>
      </c>
      <c r="N144" s="21">
        <v>21171365812</v>
      </c>
      <c r="O144" s="19">
        <f t="shared" si="24"/>
        <v>0</v>
      </c>
      <c r="P144" s="19">
        <v>1</v>
      </c>
      <c r="Q144" s="22" t="s">
        <v>255</v>
      </c>
      <c r="R144" s="21">
        <v>486258000000</v>
      </c>
      <c r="S144" s="21">
        <v>60862927000000</v>
      </c>
      <c r="T144" s="19">
        <v>100</v>
      </c>
      <c r="U144" s="19">
        <f t="shared" si="20"/>
        <v>0.7989395580662757</v>
      </c>
    </row>
    <row r="145" spans="1:21" x14ac:dyDescent="0.3">
      <c r="A145" s="23"/>
      <c r="B145" s="23"/>
      <c r="C145" s="23"/>
      <c r="D145" s="23"/>
      <c r="E145" s="19">
        <v>2021</v>
      </c>
      <c r="F145" s="19">
        <v>1</v>
      </c>
      <c r="G145" s="19">
        <v>3</v>
      </c>
      <c r="H145" s="19">
        <f t="shared" si="19"/>
        <v>0.33333333333333331</v>
      </c>
      <c r="I145" s="21">
        <v>14124579800</v>
      </c>
      <c r="J145" s="21">
        <v>21171365812</v>
      </c>
      <c r="K145" s="19">
        <v>100</v>
      </c>
      <c r="L145" s="19">
        <f t="shared" si="23"/>
        <v>66.715486971530865</v>
      </c>
      <c r="M145" s="21">
        <v>0</v>
      </c>
      <c r="N145" s="21">
        <v>21171365812</v>
      </c>
      <c r="O145" s="19">
        <f t="shared" si="24"/>
        <v>0</v>
      </c>
      <c r="P145" s="19">
        <v>1</v>
      </c>
      <c r="Q145" s="22" t="s">
        <v>256</v>
      </c>
      <c r="R145" s="21">
        <v>1538840956173</v>
      </c>
      <c r="S145" s="21">
        <v>61469712165656</v>
      </c>
      <c r="T145" s="19">
        <v>100</v>
      </c>
      <c r="U145" s="19">
        <f t="shared" si="20"/>
        <v>2.5034133103241896</v>
      </c>
    </row>
    <row r="146" spans="1:21" x14ac:dyDescent="0.3">
      <c r="A146" s="23"/>
      <c r="B146" s="23"/>
      <c r="C146" s="23"/>
      <c r="D146" s="23"/>
      <c r="E146" s="19">
        <v>2022</v>
      </c>
      <c r="F146" s="19">
        <v>2</v>
      </c>
      <c r="G146" s="19">
        <v>3</v>
      </c>
      <c r="H146" s="19">
        <f t="shared" si="19"/>
        <v>0.66666666666666663</v>
      </c>
      <c r="I146" s="21">
        <v>14897719200</v>
      </c>
      <c r="J146" s="21">
        <v>21171365812</v>
      </c>
      <c r="K146" s="19">
        <v>100</v>
      </c>
      <c r="L146" s="19">
        <f t="shared" si="23"/>
        <v>70.367303329839601</v>
      </c>
      <c r="M146" s="21">
        <v>0</v>
      </c>
      <c r="N146" s="21">
        <v>21171365812</v>
      </c>
      <c r="O146" s="19">
        <f t="shared" si="24"/>
        <v>0</v>
      </c>
      <c r="P146" s="19">
        <v>1</v>
      </c>
      <c r="Q146" s="22" t="s">
        <v>257</v>
      </c>
      <c r="R146" s="21">
        <v>2656885590302</v>
      </c>
      <c r="S146" s="21">
        <v>64999403480787</v>
      </c>
      <c r="T146" s="19">
        <v>100</v>
      </c>
      <c r="U146" s="19">
        <f t="shared" si="20"/>
        <v>4.0875538051473681</v>
      </c>
    </row>
    <row r="147" spans="1:21" x14ac:dyDescent="0.3">
      <c r="A147" s="23"/>
      <c r="B147" s="23"/>
      <c r="C147" s="23"/>
      <c r="D147" s="23"/>
      <c r="E147" s="19">
        <v>2023</v>
      </c>
      <c r="F147" s="19">
        <v>2</v>
      </c>
      <c r="G147" s="19">
        <v>3</v>
      </c>
      <c r="H147" s="19">
        <f t="shared" si="19"/>
        <v>0.66666666666666663</v>
      </c>
      <c r="I147" s="21">
        <v>15118234700</v>
      </c>
      <c r="J147" s="21">
        <v>21171365812</v>
      </c>
      <c r="K147" s="19">
        <v>100</v>
      </c>
      <c r="L147" s="19">
        <f t="shared" si="23"/>
        <v>71.408877605009948</v>
      </c>
      <c r="M147" s="21">
        <v>0</v>
      </c>
      <c r="N147" s="21">
        <v>21171365812</v>
      </c>
      <c r="O147" s="19">
        <f t="shared" si="24"/>
        <v>0</v>
      </c>
      <c r="P147" s="19">
        <v>1</v>
      </c>
      <c r="Q147" s="22" t="s">
        <v>258</v>
      </c>
      <c r="R147" s="21">
        <v>2259456837723</v>
      </c>
      <c r="S147" s="21">
        <v>66827648486393</v>
      </c>
      <c r="T147" s="19">
        <v>100</v>
      </c>
      <c r="U147" s="19">
        <f t="shared" si="20"/>
        <v>3.3810210128567602</v>
      </c>
    </row>
    <row r="148" spans="1:21" x14ac:dyDescent="0.3">
      <c r="A148" s="23">
        <f>A142+1</f>
        <v>25</v>
      </c>
      <c r="B148" s="23" t="s">
        <v>60</v>
      </c>
      <c r="C148" s="23" t="s">
        <v>61</v>
      </c>
      <c r="D148" s="23" t="s">
        <v>28</v>
      </c>
      <c r="E148" s="19"/>
    </row>
    <row r="149" spans="1:21" x14ac:dyDescent="0.3">
      <c r="A149" s="23"/>
      <c r="B149" s="23"/>
      <c r="C149" s="23"/>
      <c r="D149" s="23"/>
      <c r="E149" s="19">
        <v>2019</v>
      </c>
      <c r="F149" s="19">
        <v>4</v>
      </c>
      <c r="G149" s="19">
        <v>4</v>
      </c>
      <c r="H149" s="19">
        <f t="shared" si="19"/>
        <v>1</v>
      </c>
      <c r="I149" s="21">
        <v>950595450000000</v>
      </c>
      <c r="J149" s="21">
        <v>8148928869000000</v>
      </c>
      <c r="K149" s="19">
        <v>100</v>
      </c>
      <c r="L149" s="19">
        <f t="shared" si="23"/>
        <v>11.665280987004772</v>
      </c>
      <c r="M149" s="21">
        <v>0</v>
      </c>
      <c r="N149" s="21">
        <v>8148928869000000</v>
      </c>
      <c r="O149" s="19">
        <f t="shared" si="24"/>
        <v>0</v>
      </c>
      <c r="P149" s="19">
        <v>1</v>
      </c>
      <c r="Q149" s="22">
        <v>0</v>
      </c>
      <c r="R149" s="21">
        <v>2992418000000</v>
      </c>
      <c r="S149" s="21">
        <v>181631385000000</v>
      </c>
      <c r="T149" s="19">
        <v>100</v>
      </c>
      <c r="U149" s="19">
        <f t="shared" si="20"/>
        <v>1.6475225358216588</v>
      </c>
    </row>
    <row r="150" spans="1:21" x14ac:dyDescent="0.3">
      <c r="A150" s="23"/>
      <c r="B150" s="23"/>
      <c r="C150" s="23"/>
      <c r="D150" s="23"/>
      <c r="E150" s="19">
        <v>2020</v>
      </c>
      <c r="F150" s="19">
        <v>4</v>
      </c>
      <c r="G150" s="19">
        <v>4</v>
      </c>
      <c r="H150" s="19">
        <f t="shared" si="19"/>
        <v>1</v>
      </c>
      <c r="I150" s="21">
        <v>950595450000000</v>
      </c>
      <c r="J150" s="21">
        <v>8148928869000000</v>
      </c>
      <c r="K150" s="19">
        <v>100</v>
      </c>
      <c r="L150" s="19">
        <f t="shared" si="23"/>
        <v>11.665280987004772</v>
      </c>
      <c r="M150" s="21">
        <v>0</v>
      </c>
      <c r="N150" s="21">
        <v>8148928869000000</v>
      </c>
      <c r="O150" s="19">
        <f t="shared" si="24"/>
        <v>0</v>
      </c>
      <c r="P150" s="19">
        <v>1</v>
      </c>
      <c r="Q150" s="22">
        <v>0</v>
      </c>
      <c r="R150" s="21">
        <v>2005677000000</v>
      </c>
      <c r="S150" s="21">
        <v>183165978000000</v>
      </c>
      <c r="T150" s="19">
        <v>100</v>
      </c>
      <c r="U150" s="19">
        <f t="shared" si="20"/>
        <v>1.0950052088821867</v>
      </c>
    </row>
    <row r="151" spans="1:21" x14ac:dyDescent="0.3">
      <c r="A151" s="23"/>
      <c r="B151" s="23"/>
      <c r="C151" s="23"/>
      <c r="D151" s="23"/>
      <c r="E151" s="19">
        <v>2021</v>
      </c>
      <c r="F151" s="19">
        <v>4</v>
      </c>
      <c r="G151" s="19">
        <v>4</v>
      </c>
      <c r="H151" s="19">
        <f t="shared" si="19"/>
        <v>1</v>
      </c>
      <c r="I151" s="21">
        <v>950595450000000</v>
      </c>
      <c r="J151" s="21">
        <v>8149106869000000</v>
      </c>
      <c r="K151" s="19">
        <v>100</v>
      </c>
      <c r="L151" s="19">
        <f t="shared" si="23"/>
        <v>11.66502618361968</v>
      </c>
      <c r="M151" s="21">
        <v>0</v>
      </c>
      <c r="N151" s="21">
        <v>8149106869000000</v>
      </c>
      <c r="O151" s="19">
        <f t="shared" si="24"/>
        <v>0</v>
      </c>
      <c r="P151" s="19">
        <v>1</v>
      </c>
      <c r="Q151" s="22">
        <v>0</v>
      </c>
      <c r="R151" s="21">
        <v>3104215000000</v>
      </c>
      <c r="S151" s="21">
        <v>191917794000000</v>
      </c>
      <c r="T151" s="19">
        <v>100</v>
      </c>
      <c r="U151" s="19">
        <f t="shared" si="20"/>
        <v>1.6174711762266296</v>
      </c>
    </row>
    <row r="152" spans="1:21" x14ac:dyDescent="0.3">
      <c r="A152" s="23"/>
      <c r="B152" s="23"/>
      <c r="C152" s="23"/>
      <c r="D152" s="23"/>
      <c r="E152" s="19">
        <v>2022</v>
      </c>
      <c r="F152" s="19">
        <v>4</v>
      </c>
      <c r="G152" s="19">
        <v>4</v>
      </c>
      <c r="H152" s="19">
        <f t="shared" si="19"/>
        <v>1</v>
      </c>
      <c r="I152" s="21">
        <v>950595450000000</v>
      </c>
      <c r="J152" s="21">
        <v>8149106869000000</v>
      </c>
      <c r="K152" s="19">
        <v>100</v>
      </c>
      <c r="L152" s="19">
        <f t="shared" si="23"/>
        <v>11.66502618361968</v>
      </c>
      <c r="M152" s="21">
        <v>0</v>
      </c>
      <c r="N152" s="21">
        <v>8149106869000000</v>
      </c>
      <c r="O152" s="19">
        <f t="shared" si="24"/>
        <v>0</v>
      </c>
      <c r="P152" s="19">
        <v>1</v>
      </c>
      <c r="Q152" s="22">
        <v>0</v>
      </c>
      <c r="R152" s="21">
        <v>3629564000000</v>
      </c>
      <c r="S152" s="21">
        <v>209169704000000</v>
      </c>
      <c r="T152" s="19">
        <v>100</v>
      </c>
      <c r="U152" s="19">
        <f t="shared" si="20"/>
        <v>1.7352245237197448</v>
      </c>
    </row>
    <row r="153" spans="1:21" x14ac:dyDescent="0.3">
      <c r="A153" s="23"/>
      <c r="B153" s="23"/>
      <c r="C153" s="23"/>
      <c r="D153" s="23"/>
      <c r="E153" s="19">
        <v>2023</v>
      </c>
      <c r="F153" s="19">
        <v>3</v>
      </c>
      <c r="G153" s="19">
        <v>4</v>
      </c>
      <c r="H153" s="19">
        <f t="shared" si="19"/>
        <v>0.75</v>
      </c>
      <c r="I153" s="21">
        <v>5392590000000000</v>
      </c>
      <c r="J153" s="21">
        <v>7703700000000000</v>
      </c>
      <c r="K153" s="19">
        <v>100</v>
      </c>
      <c r="L153" s="19">
        <f t="shared" si="23"/>
        <v>70</v>
      </c>
      <c r="M153" s="21">
        <v>0</v>
      </c>
      <c r="N153" s="21">
        <v>7703700000000000</v>
      </c>
      <c r="O153" s="19">
        <f t="shared" si="24"/>
        <v>0</v>
      </c>
      <c r="P153" s="19">
        <v>1</v>
      </c>
      <c r="Q153" s="22">
        <v>0</v>
      </c>
      <c r="R153" s="21">
        <v>1080588000000</v>
      </c>
      <c r="S153" s="21">
        <v>21435366000000</v>
      </c>
      <c r="T153" s="19">
        <v>100</v>
      </c>
      <c r="U153" s="19">
        <f t="shared" si="20"/>
        <v>5.0411455535678744</v>
      </c>
    </row>
    <row r="154" spans="1:21" x14ac:dyDescent="0.3">
      <c r="A154" s="23">
        <f>A148+1</f>
        <v>26</v>
      </c>
      <c r="B154" s="23" t="s">
        <v>62</v>
      </c>
      <c r="C154" s="23" t="s">
        <v>63</v>
      </c>
      <c r="D154" s="23" t="s">
        <v>28</v>
      </c>
      <c r="E154" s="19"/>
    </row>
    <row r="155" spans="1:21" x14ac:dyDescent="0.3">
      <c r="A155" s="23"/>
      <c r="B155" s="23"/>
      <c r="C155" s="23"/>
      <c r="D155" s="23"/>
      <c r="E155" s="19">
        <v>2019</v>
      </c>
      <c r="F155" s="19">
        <v>2</v>
      </c>
      <c r="G155" s="19">
        <v>5</v>
      </c>
      <c r="H155" s="19">
        <f t="shared" si="19"/>
        <v>0.4</v>
      </c>
      <c r="I155" s="21">
        <v>5392590000000</v>
      </c>
      <c r="J155" s="21">
        <v>7703700000000000</v>
      </c>
      <c r="K155" s="19">
        <v>100</v>
      </c>
      <c r="L155" s="19">
        <f t="shared" si="23"/>
        <v>6.9999999999999993E-2</v>
      </c>
      <c r="M155" s="21">
        <v>0</v>
      </c>
      <c r="N155" s="21">
        <v>7703700000000000</v>
      </c>
      <c r="O155" s="19">
        <f t="shared" si="24"/>
        <v>0</v>
      </c>
      <c r="P155" s="19">
        <v>1</v>
      </c>
      <c r="Q155" s="22">
        <v>0</v>
      </c>
      <c r="R155" s="21">
        <v>1399634000000</v>
      </c>
      <c r="S155" s="21">
        <v>15383038000000</v>
      </c>
      <c r="T155" s="19">
        <v>100</v>
      </c>
      <c r="U155" s="19">
        <f t="shared" si="20"/>
        <v>9.0985538747287755</v>
      </c>
    </row>
    <row r="156" spans="1:21" x14ac:dyDescent="0.3">
      <c r="A156" s="23"/>
      <c r="B156" s="23"/>
      <c r="C156" s="23"/>
      <c r="D156" s="23"/>
      <c r="E156" s="19">
        <v>2020</v>
      </c>
      <c r="F156" s="19">
        <v>2</v>
      </c>
      <c r="G156" s="19">
        <v>4</v>
      </c>
      <c r="H156" s="19">
        <f t="shared" si="19"/>
        <v>0.5</v>
      </c>
      <c r="I156" s="21">
        <v>5392590000000</v>
      </c>
      <c r="J156" s="21">
        <v>7703700000000000</v>
      </c>
      <c r="K156" s="19">
        <v>100</v>
      </c>
      <c r="L156" s="19">
        <f t="shared" si="23"/>
        <v>6.9999999999999993E-2</v>
      </c>
      <c r="M156" s="21">
        <v>0</v>
      </c>
      <c r="N156" s="21">
        <v>7703700000000000</v>
      </c>
      <c r="O156" s="19">
        <f t="shared" si="24"/>
        <v>0</v>
      </c>
      <c r="P156" s="19">
        <v>1</v>
      </c>
      <c r="Q156" s="22">
        <v>0</v>
      </c>
      <c r="R156" s="21">
        <v>854614000000</v>
      </c>
      <c r="S156" s="21">
        <v>16435005000000</v>
      </c>
      <c r="T156" s="19">
        <v>100</v>
      </c>
      <c r="U156" s="19">
        <f t="shared" si="20"/>
        <v>5.1999619105683266</v>
      </c>
    </row>
    <row r="157" spans="1:21" x14ac:dyDescent="0.3">
      <c r="A157" s="23"/>
      <c r="B157" s="23"/>
      <c r="C157" s="23"/>
      <c r="D157" s="23"/>
      <c r="E157" s="19">
        <v>2021</v>
      </c>
      <c r="F157" s="19">
        <v>2</v>
      </c>
      <c r="G157" s="19">
        <v>4</v>
      </c>
      <c r="H157" s="19">
        <f t="shared" si="19"/>
        <v>0.5</v>
      </c>
      <c r="I157" s="21">
        <v>5392590000000</v>
      </c>
      <c r="J157" s="21">
        <v>7703700000000000</v>
      </c>
      <c r="K157" s="19">
        <v>100</v>
      </c>
      <c r="L157" s="19">
        <f t="shared" si="23"/>
        <v>6.9999999999999993E-2</v>
      </c>
      <c r="M157" s="21">
        <v>0</v>
      </c>
      <c r="N157" s="21">
        <v>7703700000000000</v>
      </c>
      <c r="O157" s="19">
        <f t="shared" si="24"/>
        <v>0</v>
      </c>
      <c r="P157" s="19">
        <v>1</v>
      </c>
      <c r="Q157" s="22">
        <v>0</v>
      </c>
      <c r="R157" s="21">
        <v>1465005000000</v>
      </c>
      <c r="S157" s="21">
        <v>18543856000000</v>
      </c>
      <c r="T157" s="19">
        <v>100</v>
      </c>
      <c r="U157" s="19">
        <f t="shared" si="20"/>
        <v>7.9002177324931768</v>
      </c>
    </row>
    <row r="158" spans="1:21" x14ac:dyDescent="0.3">
      <c r="A158" s="23"/>
      <c r="B158" s="23"/>
      <c r="C158" s="23"/>
      <c r="D158" s="23"/>
      <c r="E158" s="19">
        <v>2022</v>
      </c>
      <c r="F158" s="19">
        <v>2</v>
      </c>
      <c r="G158" s="19">
        <v>4</v>
      </c>
      <c r="H158" s="19">
        <f t="shared" si="19"/>
        <v>0.5</v>
      </c>
      <c r="I158" s="21">
        <v>5392590000000</v>
      </c>
      <c r="J158" s="21">
        <v>7703700000000000</v>
      </c>
      <c r="K158" s="19">
        <v>100</v>
      </c>
      <c r="L158" s="19">
        <f>I158/J158*K158</f>
        <v>6.9999999999999993E-2</v>
      </c>
      <c r="M158" s="21">
        <v>0</v>
      </c>
      <c r="N158" s="21">
        <v>7703700000000000</v>
      </c>
      <c r="O158" s="19">
        <f t="shared" si="24"/>
        <v>0</v>
      </c>
      <c r="P158" s="19">
        <v>1</v>
      </c>
      <c r="Q158" s="22">
        <v>0</v>
      </c>
      <c r="R158" s="21">
        <v>1779580000000</v>
      </c>
      <c r="S158" s="21">
        <v>21161976000000</v>
      </c>
      <c r="T158" s="19">
        <v>100</v>
      </c>
      <c r="U158" s="19">
        <f t="shared" si="20"/>
        <v>8.4093281270142271</v>
      </c>
    </row>
    <row r="159" spans="1:21" x14ac:dyDescent="0.3">
      <c r="A159" s="23"/>
      <c r="B159" s="23"/>
      <c r="C159" s="23"/>
      <c r="D159" s="23"/>
      <c r="E159" s="19">
        <v>2023</v>
      </c>
      <c r="F159" s="19">
        <v>1</v>
      </c>
      <c r="G159" s="19">
        <v>3</v>
      </c>
      <c r="H159" s="19">
        <f t="shared" si="19"/>
        <v>0.33333333333333331</v>
      </c>
      <c r="I159" s="21">
        <v>5392590000000</v>
      </c>
      <c r="J159" s="21">
        <v>7703700000000000</v>
      </c>
      <c r="K159" s="19">
        <v>100</v>
      </c>
      <c r="L159" s="19">
        <f>I159/J159*K159</f>
        <v>6.9999999999999993E-2</v>
      </c>
      <c r="M159" s="21">
        <v>0</v>
      </c>
      <c r="N159" s="21">
        <v>7703700000000000</v>
      </c>
      <c r="O159" s="19">
        <f t="shared" si="24"/>
        <v>0</v>
      </c>
      <c r="P159" s="19">
        <v>1</v>
      </c>
      <c r="Q159" s="22">
        <v>0</v>
      </c>
      <c r="R159" s="21">
        <v>1080588000000</v>
      </c>
      <c r="S159" s="21">
        <v>21435366000000</v>
      </c>
      <c r="T159" s="19">
        <v>100</v>
      </c>
      <c r="U159" s="19">
        <f t="shared" si="20"/>
        <v>5.0411455535678744</v>
      </c>
    </row>
    <row r="160" spans="1:21" x14ac:dyDescent="0.3">
      <c r="A160" s="23">
        <f>A154+1</f>
        <v>27</v>
      </c>
      <c r="B160" s="23" t="s">
        <v>64</v>
      </c>
      <c r="C160" s="23" t="s">
        <v>65</v>
      </c>
      <c r="D160" s="23" t="s">
        <v>6</v>
      </c>
      <c r="E160" s="19"/>
    </row>
    <row r="161" spans="1:21" x14ac:dyDescent="0.3">
      <c r="A161" s="23"/>
      <c r="B161" s="23"/>
      <c r="C161" s="23"/>
      <c r="D161" s="23"/>
      <c r="E161" s="19">
        <v>2019</v>
      </c>
      <c r="F161" s="19">
        <v>2</v>
      </c>
      <c r="G161" s="19">
        <v>3</v>
      </c>
      <c r="H161" s="19">
        <f t="shared" si="19"/>
        <v>0.66666666666666663</v>
      </c>
      <c r="I161" s="21">
        <v>2.3550379186E+16</v>
      </c>
      <c r="J161" s="21">
        <v>3.1525291E+16</v>
      </c>
      <c r="K161" s="19">
        <v>100</v>
      </c>
      <c r="L161" s="19">
        <f t="shared" ref="L161:L224" si="25">I161/J161*K161</f>
        <v>74.70313021377028</v>
      </c>
      <c r="M161" s="21">
        <v>0</v>
      </c>
      <c r="N161" s="21">
        <v>3.1525291E+16</v>
      </c>
      <c r="O161" s="19">
        <f t="shared" si="24"/>
        <v>0</v>
      </c>
      <c r="P161" s="19">
        <v>1</v>
      </c>
      <c r="Q161" s="22">
        <v>0</v>
      </c>
      <c r="R161" s="21">
        <v>-1167471000000</v>
      </c>
      <c r="S161" s="21">
        <v>15796470000000</v>
      </c>
      <c r="T161" s="19">
        <v>100</v>
      </c>
      <c r="U161" s="19">
        <f t="shared" si="20"/>
        <v>-7.3907081772066796</v>
      </c>
    </row>
    <row r="162" spans="1:21" x14ac:dyDescent="0.3">
      <c r="A162" s="23"/>
      <c r="B162" s="23"/>
      <c r="C162" s="23"/>
      <c r="D162" s="23"/>
      <c r="E162" s="19">
        <v>2020</v>
      </c>
      <c r="F162" s="19">
        <v>2</v>
      </c>
      <c r="G162" s="19">
        <v>3</v>
      </c>
      <c r="H162" s="19">
        <f t="shared" si="19"/>
        <v>0.66666666666666663</v>
      </c>
      <c r="I162" s="21">
        <v>2.3550379186E+16</v>
      </c>
      <c r="J162" s="21">
        <v>3.1525291E+16</v>
      </c>
      <c r="K162" s="19">
        <v>100</v>
      </c>
      <c r="L162" s="19">
        <f t="shared" si="25"/>
        <v>74.70313021377028</v>
      </c>
      <c r="M162" s="21">
        <v>0</v>
      </c>
      <c r="N162" s="21">
        <v>3.1525291E+16</v>
      </c>
      <c r="O162" s="19">
        <f t="shared" si="24"/>
        <v>0</v>
      </c>
      <c r="P162" s="19">
        <v>1</v>
      </c>
      <c r="Q162" s="22">
        <v>0</v>
      </c>
      <c r="R162" s="21">
        <v>-1108389000000</v>
      </c>
      <c r="S162" s="21">
        <v>15060968000000</v>
      </c>
      <c r="T162" s="19">
        <v>100</v>
      </c>
      <c r="U162" s="19">
        <f t="shared" si="20"/>
        <v>-7.3593476860185882</v>
      </c>
    </row>
    <row r="163" spans="1:21" x14ac:dyDescent="0.3">
      <c r="A163" s="23"/>
      <c r="B163" s="23"/>
      <c r="C163" s="23"/>
      <c r="D163" s="23"/>
      <c r="E163" s="19">
        <v>2021</v>
      </c>
      <c r="F163" s="19">
        <v>2</v>
      </c>
      <c r="G163" s="19">
        <v>3</v>
      </c>
      <c r="H163" s="19">
        <f t="shared" si="19"/>
        <v>0.66666666666666663</v>
      </c>
      <c r="I163" s="21">
        <v>2.3550379186E+16</v>
      </c>
      <c r="J163" s="21">
        <v>3.1525291E+16</v>
      </c>
      <c r="K163" s="19">
        <v>100</v>
      </c>
      <c r="L163" s="19">
        <f t="shared" si="25"/>
        <v>74.70313021377028</v>
      </c>
      <c r="M163" s="21">
        <v>0</v>
      </c>
      <c r="N163" s="21">
        <v>3.1525291E+16</v>
      </c>
      <c r="O163" s="19">
        <f t="shared" si="24"/>
        <v>0</v>
      </c>
      <c r="P163" s="19">
        <v>1</v>
      </c>
      <c r="Q163" s="22">
        <v>0</v>
      </c>
      <c r="R163" s="21">
        <v>-1417294000000</v>
      </c>
      <c r="S163" s="21">
        <v>12045048000000</v>
      </c>
      <c r="T163" s="19">
        <v>100</v>
      </c>
      <c r="U163" s="19">
        <f t="shared" si="20"/>
        <v>-11.766611473860461</v>
      </c>
    </row>
    <row r="164" spans="1:21" x14ac:dyDescent="0.3">
      <c r="A164" s="23"/>
      <c r="B164" s="23"/>
      <c r="C164" s="23"/>
      <c r="D164" s="23"/>
      <c r="E164" s="19">
        <v>2022</v>
      </c>
      <c r="F164" s="19">
        <v>2</v>
      </c>
      <c r="G164" s="19">
        <v>3</v>
      </c>
      <c r="H164" s="19">
        <f t="shared" si="19"/>
        <v>0.66666666666666663</v>
      </c>
      <c r="I164" s="21">
        <v>2.3550379186E+16</v>
      </c>
      <c r="J164" s="21">
        <v>3.1525291E+16</v>
      </c>
      <c r="K164" s="19">
        <v>100</v>
      </c>
      <c r="L164" s="19">
        <f t="shared" si="25"/>
        <v>74.70313021377028</v>
      </c>
      <c r="M164" s="21">
        <v>0</v>
      </c>
      <c r="N164" s="21">
        <v>3.1525291E+16</v>
      </c>
      <c r="O164" s="19">
        <f t="shared" si="24"/>
        <v>0</v>
      </c>
      <c r="P164" s="19">
        <v>1</v>
      </c>
      <c r="Q164" s="22">
        <v>0</v>
      </c>
      <c r="R164" s="21">
        <v>12635000000</v>
      </c>
      <c r="S164" s="21">
        <v>12223568000000</v>
      </c>
      <c r="T164" s="19">
        <v>100</v>
      </c>
      <c r="U164" s="19">
        <f t="shared" si="20"/>
        <v>0.10336589120296136</v>
      </c>
    </row>
    <row r="165" spans="1:21" x14ac:dyDescent="0.3">
      <c r="A165" s="23"/>
      <c r="B165" s="23"/>
      <c r="C165" s="23"/>
      <c r="D165" s="23"/>
      <c r="E165" s="19">
        <v>2023</v>
      </c>
      <c r="F165" s="19">
        <v>2</v>
      </c>
      <c r="G165" s="19">
        <v>3</v>
      </c>
      <c r="H165" s="19">
        <f t="shared" si="19"/>
        <v>0.66666666666666663</v>
      </c>
      <c r="I165" s="21">
        <v>2.3550379186E+16</v>
      </c>
      <c r="J165" s="21">
        <v>3.1525291E+16</v>
      </c>
      <c r="K165" s="19">
        <v>100</v>
      </c>
      <c r="L165" s="19">
        <f t="shared" si="25"/>
        <v>74.70313021377028</v>
      </c>
      <c r="M165" s="21">
        <v>0</v>
      </c>
      <c r="N165" s="21">
        <v>3.1525291E+16</v>
      </c>
      <c r="O165" s="19">
        <f t="shared" si="24"/>
        <v>0</v>
      </c>
      <c r="P165" s="19">
        <v>1</v>
      </c>
      <c r="Q165" s="22">
        <v>0</v>
      </c>
      <c r="R165" s="21">
        <v>159097000000</v>
      </c>
      <c r="S165" s="21">
        <v>10018000000000</v>
      </c>
      <c r="T165" s="19">
        <v>100</v>
      </c>
      <c r="U165" s="19">
        <f t="shared" si="20"/>
        <v>1.5881113994809344</v>
      </c>
    </row>
    <row r="166" spans="1:21" x14ac:dyDescent="0.3">
      <c r="A166" s="23">
        <f>A160+1</f>
        <v>28</v>
      </c>
      <c r="B166" s="23" t="s">
        <v>66</v>
      </c>
      <c r="C166" s="23" t="s">
        <v>67</v>
      </c>
      <c r="D166" s="23" t="s">
        <v>9</v>
      </c>
      <c r="E166" s="19"/>
    </row>
    <row r="167" spans="1:21" x14ac:dyDescent="0.3">
      <c r="A167" s="23"/>
      <c r="B167" s="23"/>
      <c r="C167" s="23"/>
      <c r="D167" s="23"/>
      <c r="E167" s="19">
        <v>2019</v>
      </c>
      <c r="F167" s="19">
        <v>1</v>
      </c>
      <c r="G167" s="19">
        <v>3</v>
      </c>
      <c r="H167" s="19">
        <f t="shared" si="19"/>
        <v>0.33333333333333331</v>
      </c>
      <c r="I167" s="20">
        <v>6656410590</v>
      </c>
      <c r="J167" s="21">
        <v>15000000000</v>
      </c>
      <c r="K167" s="19">
        <v>100</v>
      </c>
      <c r="L167" s="19">
        <f t="shared" si="25"/>
        <v>44.376070599999998</v>
      </c>
      <c r="M167" s="21">
        <v>0</v>
      </c>
      <c r="N167" s="21">
        <v>15000000000</v>
      </c>
      <c r="O167" s="19">
        <f t="shared" si="24"/>
        <v>0</v>
      </c>
      <c r="P167" s="19">
        <v>1</v>
      </c>
      <c r="Q167" s="22">
        <v>0</v>
      </c>
      <c r="R167" s="21">
        <v>-79977361187</v>
      </c>
      <c r="S167" s="21">
        <v>7771387262635</v>
      </c>
      <c r="T167" s="19">
        <v>100</v>
      </c>
      <c r="U167" s="19">
        <f t="shared" si="20"/>
        <v>-1.0291259267381114</v>
      </c>
    </row>
    <row r="168" spans="1:21" x14ac:dyDescent="0.3">
      <c r="A168" s="23"/>
      <c r="B168" s="23"/>
      <c r="C168" s="23"/>
      <c r="D168" s="23"/>
      <c r="E168" s="19">
        <v>2020</v>
      </c>
      <c r="F168" s="19">
        <v>1</v>
      </c>
      <c r="G168" s="19">
        <v>3</v>
      </c>
      <c r="H168" s="19">
        <f t="shared" si="19"/>
        <v>0.33333333333333331</v>
      </c>
      <c r="I168" s="20">
        <v>5193922590</v>
      </c>
      <c r="J168" s="21">
        <v>15000000000</v>
      </c>
      <c r="K168" s="19">
        <v>100</v>
      </c>
      <c r="L168" s="19">
        <f t="shared" si="25"/>
        <v>34.626150600000003</v>
      </c>
      <c r="M168" s="21">
        <v>1399672420</v>
      </c>
      <c r="N168" s="21">
        <v>15000000000</v>
      </c>
      <c r="O168" s="19">
        <f t="shared" si="24"/>
        <v>9.3311494666666661E-2</v>
      </c>
      <c r="P168" s="19">
        <v>1</v>
      </c>
      <c r="Q168" s="22">
        <v>0</v>
      </c>
      <c r="R168" s="21">
        <v>-1008945319453</v>
      </c>
      <c r="S168" s="21">
        <v>5687165848188</v>
      </c>
      <c r="T168" s="19">
        <v>100</v>
      </c>
      <c r="U168" s="19">
        <f t="shared" si="20"/>
        <v>-17.740740227831797</v>
      </c>
    </row>
    <row r="169" spans="1:21" x14ac:dyDescent="0.3">
      <c r="A169" s="23"/>
      <c r="B169" s="23"/>
      <c r="C169" s="23"/>
      <c r="D169" s="23"/>
      <c r="E169" s="19">
        <v>2021</v>
      </c>
      <c r="F169" s="19">
        <v>2</v>
      </c>
      <c r="G169" s="19">
        <v>3</v>
      </c>
      <c r="H169" s="19">
        <f t="shared" si="19"/>
        <v>0.66666666666666663</v>
      </c>
      <c r="I169" s="20">
        <v>1824803015</v>
      </c>
      <c r="J169" s="21">
        <v>15000000000</v>
      </c>
      <c r="K169" s="19">
        <v>100</v>
      </c>
      <c r="L169" s="19">
        <f t="shared" si="25"/>
        <v>12.165353433333333</v>
      </c>
      <c r="M169" s="21">
        <v>0</v>
      </c>
      <c r="N169" s="21">
        <v>15000000000</v>
      </c>
      <c r="O169" s="19">
        <f t="shared" si="24"/>
        <v>0</v>
      </c>
      <c r="P169" s="19">
        <v>1</v>
      </c>
      <c r="Q169" s="22">
        <v>0</v>
      </c>
      <c r="R169" s="21">
        <v>-446868864830</v>
      </c>
      <c r="S169" s="21">
        <v>4325269337218</v>
      </c>
      <c r="T169" s="19">
        <v>100</v>
      </c>
      <c r="U169" s="19">
        <f t="shared" si="20"/>
        <v>-10.331584694270731</v>
      </c>
    </row>
    <row r="170" spans="1:21" x14ac:dyDescent="0.3">
      <c r="A170" s="23"/>
      <c r="B170" s="23"/>
      <c r="C170" s="23"/>
      <c r="D170" s="23"/>
      <c r="E170" s="19">
        <v>2022</v>
      </c>
      <c r="F170" s="19">
        <v>2</v>
      </c>
      <c r="G170" s="19">
        <v>3</v>
      </c>
      <c r="H170" s="19">
        <f t="shared" si="19"/>
        <v>0.66666666666666663</v>
      </c>
      <c r="I170" s="20">
        <v>1824803015</v>
      </c>
      <c r="J170" s="21">
        <v>15000000000</v>
      </c>
      <c r="K170" s="19">
        <v>100</v>
      </c>
      <c r="L170" s="19">
        <f t="shared" si="25"/>
        <v>12.165353433333333</v>
      </c>
      <c r="M170" s="21">
        <v>0</v>
      </c>
      <c r="N170" s="21">
        <v>15000000000</v>
      </c>
      <c r="O170" s="19">
        <f t="shared" si="24"/>
        <v>0</v>
      </c>
      <c r="P170" s="19">
        <v>1</v>
      </c>
      <c r="Q170" s="22">
        <v>0</v>
      </c>
      <c r="R170" s="21">
        <v>143036482927</v>
      </c>
      <c r="S170" s="21">
        <v>3771473110805</v>
      </c>
      <c r="T170" s="19">
        <v>100</v>
      </c>
      <c r="U170" s="19">
        <f t="shared" si="20"/>
        <v>3.7925892277267135</v>
      </c>
    </row>
    <row r="171" spans="1:21" x14ac:dyDescent="0.3">
      <c r="A171" s="23"/>
      <c r="B171" s="23"/>
      <c r="C171" s="23"/>
      <c r="D171" s="23"/>
      <c r="E171" s="19">
        <v>2023</v>
      </c>
      <c r="F171" s="19">
        <v>1</v>
      </c>
      <c r="G171" s="19">
        <v>3</v>
      </c>
      <c r="H171" s="19">
        <f t="shared" si="19"/>
        <v>0.33333333333333331</v>
      </c>
      <c r="I171" s="20">
        <v>0</v>
      </c>
      <c r="J171" s="21">
        <v>15000000000</v>
      </c>
      <c r="K171" s="19">
        <v>100</v>
      </c>
      <c r="L171" s="19">
        <f t="shared" si="25"/>
        <v>0</v>
      </c>
      <c r="M171" s="21">
        <v>1399672420</v>
      </c>
      <c r="N171" s="21">
        <v>15000000000</v>
      </c>
      <c r="O171" s="19">
        <f t="shared" si="24"/>
        <v>9.3311494666666661E-2</v>
      </c>
      <c r="P171" s="19">
        <v>1</v>
      </c>
      <c r="Q171" s="22">
        <v>0</v>
      </c>
      <c r="R171" s="21">
        <v>201315631998</v>
      </c>
      <c r="S171" s="21">
        <v>3868921058006</v>
      </c>
      <c r="T171" s="19">
        <v>100</v>
      </c>
      <c r="U171" s="19">
        <f t="shared" si="20"/>
        <v>5.2034050056776273</v>
      </c>
    </row>
    <row r="172" spans="1:21" x14ac:dyDescent="0.3">
      <c r="A172" s="23">
        <f>A166+1</f>
        <v>29</v>
      </c>
      <c r="B172" s="23" t="s">
        <v>68</v>
      </c>
      <c r="C172" s="23" t="s">
        <v>69</v>
      </c>
      <c r="D172" s="23" t="s">
        <v>15</v>
      </c>
      <c r="E172" s="19"/>
    </row>
    <row r="173" spans="1:21" x14ac:dyDescent="0.3">
      <c r="A173" s="23"/>
      <c r="B173" s="23"/>
      <c r="C173" s="23"/>
      <c r="D173" s="23"/>
      <c r="E173" s="19">
        <v>2019</v>
      </c>
      <c r="F173" s="19">
        <v>2</v>
      </c>
      <c r="G173" s="19">
        <v>3</v>
      </c>
      <c r="H173" s="19">
        <f>F173/G173</f>
        <v>0.66666666666666663</v>
      </c>
      <c r="I173" s="20">
        <v>6328395390</v>
      </c>
      <c r="J173" s="21">
        <v>21853733792</v>
      </c>
      <c r="K173" s="19">
        <v>100</v>
      </c>
      <c r="L173" s="19">
        <f t="shared" si="25"/>
        <v>28.957959542440463</v>
      </c>
      <c r="M173" s="21">
        <v>0</v>
      </c>
      <c r="N173" s="21">
        <v>21853733792</v>
      </c>
      <c r="O173" s="19">
        <f t="shared" si="24"/>
        <v>0</v>
      </c>
      <c r="P173" s="19">
        <v>1</v>
      </c>
      <c r="Q173" s="22">
        <v>26.77</v>
      </c>
      <c r="R173" s="21">
        <v>61089080000</v>
      </c>
      <c r="S173" s="21">
        <v>8242778955000</v>
      </c>
      <c r="T173" s="19">
        <v>100</v>
      </c>
      <c r="U173" s="19">
        <f>R173/S173*T173</f>
        <v>0.74112238522354024</v>
      </c>
    </row>
    <row r="174" spans="1:21" x14ac:dyDescent="0.3">
      <c r="A174" s="23"/>
      <c r="B174" s="23"/>
      <c r="C174" s="23"/>
      <c r="D174" s="23"/>
      <c r="E174" s="19">
        <v>2020</v>
      </c>
      <c r="F174" s="19">
        <v>2</v>
      </c>
      <c r="G174" s="19">
        <v>3</v>
      </c>
      <c r="H174" s="19">
        <f>F174/G174</f>
        <v>0.66666666666666663</v>
      </c>
      <c r="I174" s="20">
        <v>6328395390</v>
      </c>
      <c r="J174" s="21">
        <v>21853733792</v>
      </c>
      <c r="K174" s="19">
        <v>100</v>
      </c>
      <c r="L174" s="19">
        <f t="shared" si="25"/>
        <v>28.957959542440463</v>
      </c>
      <c r="M174" s="21">
        <v>0</v>
      </c>
      <c r="N174" s="21">
        <v>21853733792</v>
      </c>
      <c r="O174" s="19">
        <f t="shared" si="24"/>
        <v>0</v>
      </c>
      <c r="P174" s="19">
        <v>1</v>
      </c>
      <c r="Q174" s="22">
        <v>38.76</v>
      </c>
      <c r="R174" s="21">
        <v>26736600000</v>
      </c>
      <c r="S174" s="21">
        <v>21121605150000</v>
      </c>
      <c r="T174" s="19">
        <v>100</v>
      </c>
      <c r="U174" s="19">
        <f>R174/S174*T174</f>
        <v>0.12658412942635661</v>
      </c>
    </row>
    <row r="175" spans="1:21" x14ac:dyDescent="0.3">
      <c r="A175" s="23"/>
      <c r="B175" s="23"/>
      <c r="C175" s="23"/>
      <c r="D175" s="23"/>
      <c r="E175" s="19">
        <v>2021</v>
      </c>
      <c r="F175" s="19">
        <v>2</v>
      </c>
      <c r="G175" s="19">
        <v>3</v>
      </c>
      <c r="H175" s="19">
        <f>F175/G175</f>
        <v>0.66666666666666663</v>
      </c>
      <c r="I175" s="20">
        <v>6328395390</v>
      </c>
      <c r="J175" s="21">
        <v>21853733792</v>
      </c>
      <c r="K175" s="19">
        <v>100</v>
      </c>
      <c r="L175" s="19">
        <f t="shared" si="25"/>
        <v>28.957959542440463</v>
      </c>
      <c r="M175" s="21">
        <v>0</v>
      </c>
      <c r="N175" s="21">
        <v>21853733792</v>
      </c>
      <c r="O175" s="19">
        <f t="shared" si="24"/>
        <v>0</v>
      </c>
      <c r="P175" s="19">
        <v>1</v>
      </c>
      <c r="Q175" s="22">
        <v>51.39</v>
      </c>
      <c r="R175" s="21">
        <v>16383780000</v>
      </c>
      <c r="S175" s="21">
        <v>8706022439100</v>
      </c>
      <c r="T175" s="19">
        <v>100</v>
      </c>
      <c r="U175" s="19">
        <f>R175/S175*T175</f>
        <v>0.18818903942193035</v>
      </c>
    </row>
    <row r="176" spans="1:21" ht="12" customHeight="1" x14ac:dyDescent="0.3">
      <c r="A176" s="23"/>
      <c r="B176" s="23"/>
      <c r="C176" s="23"/>
      <c r="D176" s="23"/>
      <c r="E176" s="19">
        <v>2022</v>
      </c>
      <c r="F176" s="19">
        <v>2</v>
      </c>
      <c r="G176" s="19">
        <v>3</v>
      </c>
      <c r="H176" s="19">
        <f>F176/G176</f>
        <v>0.66666666666666663</v>
      </c>
      <c r="I176" s="20">
        <v>6328395390</v>
      </c>
      <c r="J176" s="21">
        <v>21853733792</v>
      </c>
      <c r="K176" s="19">
        <v>100</v>
      </c>
      <c r="L176" s="19">
        <f t="shared" si="25"/>
        <v>28.957959542440463</v>
      </c>
      <c r="M176" s="21">
        <v>0</v>
      </c>
      <c r="N176" s="21">
        <v>21853733792</v>
      </c>
      <c r="O176" s="19">
        <f t="shared" si="24"/>
        <v>0</v>
      </c>
      <c r="P176" s="19">
        <v>1</v>
      </c>
      <c r="Q176" s="22">
        <v>52.62</v>
      </c>
      <c r="R176" s="21">
        <v>-248708028</v>
      </c>
      <c r="S176" s="21">
        <v>7988939926</v>
      </c>
      <c r="T176" s="19">
        <v>100</v>
      </c>
      <c r="U176" s="19">
        <f>R176/S176*T176</f>
        <v>-3.1131543146366623</v>
      </c>
    </row>
    <row r="177" spans="1:21" hidden="1" x14ac:dyDescent="0.3">
      <c r="A177" s="23"/>
      <c r="B177" s="23"/>
      <c r="C177" s="23"/>
      <c r="D177" s="23"/>
      <c r="E177" s="19">
        <v>2023</v>
      </c>
      <c r="F177" s="19">
        <v>2</v>
      </c>
      <c r="G177" s="19">
        <v>3</v>
      </c>
      <c r="H177" s="19">
        <f t="shared" ref="H177:H178" si="26">F177/G177</f>
        <v>0.66666666666666663</v>
      </c>
      <c r="I177" s="20">
        <v>6328395390</v>
      </c>
      <c r="J177" s="21">
        <v>21853733792</v>
      </c>
      <c r="K177" s="19">
        <v>100</v>
      </c>
      <c r="L177" s="19">
        <f t="shared" si="25"/>
        <v>28.957959542440463</v>
      </c>
      <c r="N177" s="21">
        <v>21853733792</v>
      </c>
      <c r="O177" s="19">
        <f t="shared" si="24"/>
        <v>0</v>
      </c>
      <c r="P177" s="19">
        <v>1</v>
      </c>
      <c r="Q177" s="22">
        <v>0</v>
      </c>
      <c r="R177" s="21">
        <v>35294692</v>
      </c>
      <c r="S177" s="21">
        <v>8137619055</v>
      </c>
      <c r="T177" s="19">
        <v>100</v>
      </c>
      <c r="U177" s="19">
        <f t="shared" ref="U177:U196" si="27">R177/S177*T177</f>
        <v>0.43372258840641936</v>
      </c>
    </row>
    <row r="178" spans="1:21" x14ac:dyDescent="0.3">
      <c r="A178" s="23"/>
      <c r="B178" s="23"/>
      <c r="C178" s="23"/>
      <c r="D178" s="23"/>
      <c r="E178" s="19">
        <v>2023</v>
      </c>
      <c r="F178" s="19">
        <v>2</v>
      </c>
      <c r="G178" s="19">
        <v>3</v>
      </c>
      <c r="H178" s="19">
        <f t="shared" si="26"/>
        <v>0.66666666666666663</v>
      </c>
      <c r="I178" s="20">
        <v>6328395390</v>
      </c>
      <c r="J178" s="21">
        <v>21853733792</v>
      </c>
      <c r="K178" s="19">
        <v>100</v>
      </c>
      <c r="L178" s="19">
        <f t="shared" si="25"/>
        <v>28.957959542440463</v>
      </c>
      <c r="M178" s="21">
        <v>0</v>
      </c>
      <c r="N178" s="21">
        <v>21853733792</v>
      </c>
      <c r="O178" s="19">
        <f t="shared" si="24"/>
        <v>0</v>
      </c>
      <c r="P178" s="19">
        <v>1</v>
      </c>
      <c r="Q178" s="22">
        <v>57.07</v>
      </c>
      <c r="R178" s="21">
        <v>35294692</v>
      </c>
      <c r="S178" s="21">
        <v>8137619055</v>
      </c>
      <c r="T178" s="19">
        <v>100</v>
      </c>
      <c r="U178" s="19">
        <f t="shared" si="27"/>
        <v>0.43372258840641936</v>
      </c>
    </row>
    <row r="179" spans="1:21" x14ac:dyDescent="0.3">
      <c r="A179" s="23">
        <f>A172+1</f>
        <v>30</v>
      </c>
      <c r="B179" s="23" t="s">
        <v>70</v>
      </c>
      <c r="C179" s="23" t="s">
        <v>71</v>
      </c>
      <c r="D179" s="23" t="s">
        <v>28</v>
      </c>
      <c r="E179" s="19"/>
    </row>
    <row r="180" spans="1:21" x14ac:dyDescent="0.3">
      <c r="A180" s="23"/>
      <c r="B180" s="23"/>
      <c r="C180" s="23"/>
      <c r="D180" s="23"/>
      <c r="E180" s="19">
        <v>2019</v>
      </c>
      <c r="F180" s="19">
        <v>2</v>
      </c>
      <c r="G180" s="19">
        <v>3</v>
      </c>
      <c r="H180" s="19">
        <f t="shared" ref="H180:H196" si="28">F180/G180</f>
        <v>0.66666666666666663</v>
      </c>
      <c r="I180" s="21">
        <v>5791599694</v>
      </c>
      <c r="J180" s="21">
        <v>6341554146</v>
      </c>
      <c r="K180" s="19">
        <v>100</v>
      </c>
      <c r="L180" s="19">
        <f t="shared" si="25"/>
        <v>91.327765413043281</v>
      </c>
      <c r="M180" s="21">
        <v>0</v>
      </c>
      <c r="N180" s="21">
        <v>6341554146</v>
      </c>
      <c r="O180" s="19">
        <f t="shared" si="24"/>
        <v>0</v>
      </c>
      <c r="P180" s="19">
        <v>1</v>
      </c>
      <c r="Q180" s="22">
        <v>0</v>
      </c>
      <c r="R180" s="21">
        <v>-16922035161</v>
      </c>
      <c r="S180" s="21">
        <v>5108848026690</v>
      </c>
      <c r="T180" s="19">
        <v>100</v>
      </c>
      <c r="U180" s="19">
        <f t="shared" si="27"/>
        <v>-0.33122995776336905</v>
      </c>
    </row>
    <row r="181" spans="1:21" x14ac:dyDescent="0.3">
      <c r="A181" s="23"/>
      <c r="B181" s="23"/>
      <c r="C181" s="23"/>
      <c r="D181" s="23"/>
      <c r="E181" s="19">
        <v>2020</v>
      </c>
      <c r="F181" s="19">
        <v>2</v>
      </c>
      <c r="G181" s="19">
        <v>4</v>
      </c>
      <c r="H181" s="19">
        <f t="shared" si="28"/>
        <v>0.5</v>
      </c>
      <c r="I181" s="21">
        <v>10667645491</v>
      </c>
      <c r="J181" s="21">
        <v>11562788016</v>
      </c>
      <c r="K181" s="19">
        <v>100</v>
      </c>
      <c r="L181" s="19">
        <f t="shared" si="25"/>
        <v>92.25841964964377</v>
      </c>
      <c r="M181" s="21">
        <v>0</v>
      </c>
      <c r="N181" s="21">
        <v>11562788016</v>
      </c>
      <c r="O181" s="19">
        <f t="shared" si="24"/>
        <v>0</v>
      </c>
      <c r="P181" s="19">
        <v>1</v>
      </c>
      <c r="Q181" s="22">
        <v>0</v>
      </c>
      <c r="R181" s="21">
        <v>7875055863</v>
      </c>
      <c r="S181" s="21">
        <v>6275182366166</v>
      </c>
      <c r="T181" s="19">
        <v>100</v>
      </c>
      <c r="U181" s="19">
        <f t="shared" si="27"/>
        <v>0.12549525102983564</v>
      </c>
    </row>
    <row r="182" spans="1:21" x14ac:dyDescent="0.3">
      <c r="A182" s="23"/>
      <c r="B182" s="23"/>
      <c r="C182" s="23"/>
      <c r="D182" s="23"/>
      <c r="E182" s="19">
        <v>2021</v>
      </c>
      <c r="F182" s="19">
        <v>2</v>
      </c>
      <c r="G182" s="19">
        <v>4</v>
      </c>
      <c r="H182" s="19">
        <f t="shared" si="28"/>
        <v>0.5</v>
      </c>
      <c r="I182" s="21">
        <v>12755587400</v>
      </c>
      <c r="J182" s="21">
        <v>14099985111</v>
      </c>
      <c r="K182" s="19">
        <v>100</v>
      </c>
      <c r="L182" s="19">
        <f t="shared" si="25"/>
        <v>90.46525439270728</v>
      </c>
      <c r="M182" s="21">
        <v>0</v>
      </c>
      <c r="N182" s="21">
        <v>14099985111</v>
      </c>
      <c r="O182" s="19">
        <f t="shared" si="24"/>
        <v>0</v>
      </c>
      <c r="P182" s="19">
        <v>1</v>
      </c>
      <c r="Q182" s="22">
        <v>0</v>
      </c>
      <c r="R182" s="21">
        <v>17460307203</v>
      </c>
      <c r="S182" s="21">
        <v>7721344206381</v>
      </c>
      <c r="T182" s="19">
        <v>100</v>
      </c>
      <c r="U182" s="19">
        <f t="shared" si="27"/>
        <v>0.2261304085960916</v>
      </c>
    </row>
    <row r="183" spans="1:21" x14ac:dyDescent="0.3">
      <c r="A183" s="23"/>
      <c r="B183" s="23"/>
      <c r="C183" s="23"/>
      <c r="D183" s="23"/>
      <c r="E183" s="19">
        <v>2022</v>
      </c>
      <c r="F183" s="19">
        <v>2</v>
      </c>
      <c r="G183" s="19">
        <v>4</v>
      </c>
      <c r="H183" s="19">
        <f t="shared" si="28"/>
        <v>0.5</v>
      </c>
      <c r="I183" s="21">
        <v>15913673243</v>
      </c>
      <c r="J183" s="21">
        <v>17037792274</v>
      </c>
      <c r="K183" s="19">
        <v>100</v>
      </c>
      <c r="L183" s="19">
        <f t="shared" si="25"/>
        <v>93.4022025100316</v>
      </c>
      <c r="M183" s="21">
        <v>0</v>
      </c>
      <c r="N183" s="21">
        <v>17037792274</v>
      </c>
      <c r="O183" s="19">
        <f t="shared" si="24"/>
        <v>0</v>
      </c>
      <c r="P183" s="19">
        <v>1</v>
      </c>
      <c r="Q183" s="22">
        <v>0</v>
      </c>
      <c r="R183" s="21">
        <v>13210181959</v>
      </c>
      <c r="S183" s="21">
        <v>10183411235537</v>
      </c>
      <c r="T183" s="19">
        <v>100</v>
      </c>
      <c r="U183" s="19">
        <f t="shared" si="27"/>
        <v>0.12972256205170712</v>
      </c>
    </row>
    <row r="184" spans="1:21" x14ac:dyDescent="0.3">
      <c r="A184" s="23"/>
      <c r="B184" s="23"/>
      <c r="C184" s="23"/>
      <c r="D184" s="23"/>
      <c r="E184" s="19">
        <v>2023</v>
      </c>
      <c r="F184" s="19">
        <v>2</v>
      </c>
      <c r="G184" s="19">
        <v>4</v>
      </c>
      <c r="H184" s="19">
        <f t="shared" si="28"/>
        <v>0.5</v>
      </c>
      <c r="I184" s="21">
        <v>15288673243</v>
      </c>
      <c r="J184" s="21">
        <v>17037792274</v>
      </c>
      <c r="K184" s="19">
        <v>100</v>
      </c>
      <c r="L184" s="19">
        <f t="shared" si="25"/>
        <v>89.733886862388928</v>
      </c>
      <c r="M184" s="21">
        <v>0</v>
      </c>
      <c r="N184" s="21">
        <v>17037792274</v>
      </c>
      <c r="O184" s="19">
        <f t="shared" si="24"/>
        <v>0</v>
      </c>
      <c r="P184" s="19">
        <v>1</v>
      </c>
      <c r="Q184" s="22">
        <v>0</v>
      </c>
      <c r="R184" s="21">
        <v>28651782856</v>
      </c>
      <c r="S184" s="21">
        <v>11075151083905</v>
      </c>
      <c r="T184" s="19">
        <v>100</v>
      </c>
      <c r="U184" s="19">
        <f t="shared" si="27"/>
        <v>0.25870331374204275</v>
      </c>
    </row>
    <row r="185" spans="1:21" x14ac:dyDescent="0.3">
      <c r="A185" s="23">
        <f>A179+1</f>
        <v>31</v>
      </c>
      <c r="B185" s="23" t="s">
        <v>72</v>
      </c>
      <c r="C185" s="23" t="s">
        <v>73</v>
      </c>
      <c r="D185" s="23" t="s">
        <v>15</v>
      </c>
      <c r="E185" s="19"/>
      <c r="I185" s="21"/>
    </row>
    <row r="186" spans="1:21" x14ac:dyDescent="0.3">
      <c r="A186" s="23"/>
      <c r="B186" s="23"/>
      <c r="C186" s="23"/>
      <c r="D186" s="23"/>
      <c r="E186" s="19">
        <v>2019</v>
      </c>
      <c r="F186" s="19">
        <v>2</v>
      </c>
      <c r="G186" s="19">
        <v>3</v>
      </c>
      <c r="H186" s="19">
        <f t="shared" si="28"/>
        <v>0.66666666666666663</v>
      </c>
      <c r="I186" s="21">
        <v>1966391380</v>
      </c>
      <c r="J186" s="21">
        <v>8709802631</v>
      </c>
      <c r="K186" s="19">
        <v>100</v>
      </c>
      <c r="L186" s="19">
        <f t="shared" si="25"/>
        <v>22.576761647861044</v>
      </c>
      <c r="M186" s="21">
        <v>0</v>
      </c>
      <c r="N186" s="21">
        <v>8709802631</v>
      </c>
      <c r="O186" s="19">
        <f t="shared" si="24"/>
        <v>0</v>
      </c>
      <c r="P186" s="19">
        <v>1</v>
      </c>
      <c r="Q186" s="22">
        <v>0</v>
      </c>
      <c r="R186" s="21">
        <v>67905124</v>
      </c>
      <c r="S186" s="21">
        <v>863888032</v>
      </c>
      <c r="T186" s="19">
        <v>100</v>
      </c>
      <c r="U186" s="19">
        <f t="shared" si="27"/>
        <v>7.8604080025037311</v>
      </c>
    </row>
    <row r="187" spans="1:21" x14ac:dyDescent="0.3">
      <c r="A187" s="23"/>
      <c r="B187" s="23"/>
      <c r="C187" s="23"/>
      <c r="D187" s="23"/>
      <c r="E187" s="19">
        <v>2020</v>
      </c>
      <c r="F187" s="19">
        <v>2</v>
      </c>
      <c r="G187" s="19">
        <v>3</v>
      </c>
      <c r="H187" s="19">
        <f t="shared" si="28"/>
        <v>0.66666666666666663</v>
      </c>
      <c r="I187" s="21">
        <v>1384798180</v>
      </c>
      <c r="J187" s="21">
        <v>8711599831</v>
      </c>
      <c r="K187" s="19">
        <v>100</v>
      </c>
      <c r="L187" s="19">
        <f t="shared" si="25"/>
        <v>15.896026067132146</v>
      </c>
      <c r="M187" s="21">
        <v>0</v>
      </c>
      <c r="N187" s="21">
        <v>8711599831</v>
      </c>
      <c r="O187" s="19">
        <f t="shared" si="24"/>
        <v>0</v>
      </c>
      <c r="P187" s="19">
        <v>1</v>
      </c>
      <c r="Q187" s="22">
        <v>0</v>
      </c>
      <c r="R187" s="21">
        <v>46161457</v>
      </c>
      <c r="S187" s="21">
        <v>703672417</v>
      </c>
      <c r="T187" s="19">
        <v>100</v>
      </c>
      <c r="U187" s="19">
        <f t="shared" si="27"/>
        <v>6.560077656134701</v>
      </c>
    </row>
    <row r="188" spans="1:21" x14ac:dyDescent="0.3">
      <c r="A188" s="23"/>
      <c r="B188" s="23"/>
      <c r="C188" s="23"/>
      <c r="D188" s="23"/>
      <c r="E188" s="19">
        <v>2021</v>
      </c>
      <c r="F188" s="19">
        <v>3</v>
      </c>
      <c r="G188" s="19">
        <v>3</v>
      </c>
      <c r="H188" s="19">
        <f t="shared" si="28"/>
        <v>1</v>
      </c>
      <c r="I188" s="21">
        <v>1524797080</v>
      </c>
      <c r="J188" s="21">
        <v>9244717256</v>
      </c>
      <c r="K188" s="19">
        <v>100</v>
      </c>
      <c r="L188" s="19">
        <f t="shared" si="25"/>
        <v>16.493712438964828</v>
      </c>
      <c r="M188" s="21">
        <v>0</v>
      </c>
      <c r="N188" s="21">
        <v>9244717256</v>
      </c>
      <c r="O188" s="19">
        <f t="shared" si="24"/>
        <v>0</v>
      </c>
      <c r="P188" s="19">
        <v>1</v>
      </c>
      <c r="Q188" s="22">
        <v>0</v>
      </c>
      <c r="R188" s="21">
        <v>86903412</v>
      </c>
      <c r="S188" s="21">
        <v>1245705842</v>
      </c>
      <c r="T188" s="19">
        <v>100</v>
      </c>
      <c r="U188" s="19">
        <f t="shared" si="27"/>
        <v>6.9762386166926236</v>
      </c>
    </row>
    <row r="189" spans="1:21" x14ac:dyDescent="0.3">
      <c r="A189" s="23"/>
      <c r="B189" s="23"/>
      <c r="C189" s="23"/>
      <c r="D189" s="23"/>
      <c r="E189" s="19">
        <v>2022</v>
      </c>
      <c r="F189" s="19">
        <v>3</v>
      </c>
      <c r="G189" s="19">
        <v>3</v>
      </c>
      <c r="H189" s="19">
        <f t="shared" si="28"/>
        <v>1</v>
      </c>
      <c r="I189" s="21">
        <v>1610797080</v>
      </c>
      <c r="J189" s="21">
        <v>9252820991</v>
      </c>
      <c r="K189" s="19">
        <v>100</v>
      </c>
      <c r="L189" s="19">
        <f t="shared" si="25"/>
        <v>17.408713316368967</v>
      </c>
      <c r="M189" s="21">
        <v>0</v>
      </c>
      <c r="N189" s="21">
        <v>9252820991</v>
      </c>
      <c r="O189" s="19">
        <f t="shared" si="24"/>
        <v>0</v>
      </c>
      <c r="P189" s="19">
        <v>1</v>
      </c>
      <c r="Q189" s="22">
        <v>0</v>
      </c>
      <c r="R189" s="21">
        <v>-2386933</v>
      </c>
      <c r="S189" s="21">
        <v>838009642</v>
      </c>
      <c r="T189" s="19">
        <v>100</v>
      </c>
      <c r="U189" s="19">
        <f t="shared" si="27"/>
        <v>-0.2848335962225122</v>
      </c>
    </row>
    <row r="190" spans="1:21" x14ac:dyDescent="0.3">
      <c r="A190" s="23"/>
      <c r="B190" s="23"/>
      <c r="C190" s="23"/>
      <c r="D190" s="23"/>
      <c r="E190" s="19">
        <v>2023</v>
      </c>
      <c r="F190" s="19">
        <v>3</v>
      </c>
      <c r="G190" s="19">
        <v>3</v>
      </c>
      <c r="H190" s="19">
        <f t="shared" si="28"/>
        <v>1</v>
      </c>
      <c r="I190" s="21">
        <v>1610797080</v>
      </c>
      <c r="J190" s="21">
        <v>9252820991</v>
      </c>
      <c r="K190" s="19">
        <v>100</v>
      </c>
      <c r="L190" s="19">
        <f t="shared" si="25"/>
        <v>17.408713316368967</v>
      </c>
      <c r="M190" s="21">
        <v>0</v>
      </c>
      <c r="N190" s="21">
        <v>9252820991</v>
      </c>
      <c r="O190" s="19">
        <f t="shared" si="24"/>
        <v>0</v>
      </c>
      <c r="P190" s="19">
        <v>1</v>
      </c>
      <c r="Q190" s="22">
        <v>0</v>
      </c>
      <c r="R190" s="21">
        <v>15637475</v>
      </c>
      <c r="S190" s="21">
        <v>1844239416</v>
      </c>
      <c r="T190" s="19">
        <v>100</v>
      </c>
      <c r="U190" s="19">
        <f t="shared" si="27"/>
        <v>0.84790916322113785</v>
      </c>
    </row>
    <row r="191" spans="1:21" x14ac:dyDescent="0.3">
      <c r="A191" s="23">
        <f>A185+1</f>
        <v>32</v>
      </c>
      <c r="B191" s="23" t="s">
        <v>74</v>
      </c>
      <c r="C191" s="23" t="s">
        <v>75</v>
      </c>
      <c r="D191" s="23" t="s">
        <v>15</v>
      </c>
      <c r="E191" s="19"/>
      <c r="I191" s="21"/>
    </row>
    <row r="192" spans="1:21" x14ac:dyDescent="0.3">
      <c r="A192" s="23"/>
      <c r="B192" s="23"/>
      <c r="C192" s="23"/>
      <c r="D192" s="23"/>
      <c r="E192" s="19">
        <v>2019</v>
      </c>
      <c r="F192" s="19">
        <v>2</v>
      </c>
      <c r="G192" s="19">
        <v>3</v>
      </c>
      <c r="H192" s="19">
        <f t="shared" si="28"/>
        <v>0.66666666666666663</v>
      </c>
      <c r="I192" s="21">
        <v>1090407500000000</v>
      </c>
      <c r="J192" s="21">
        <v>7298500000000000</v>
      </c>
      <c r="K192" s="19">
        <v>100</v>
      </c>
      <c r="L192" s="19">
        <f t="shared" si="25"/>
        <v>14.940158936767828</v>
      </c>
      <c r="M192" s="21">
        <v>0</v>
      </c>
      <c r="N192" s="21">
        <v>7298500000000000</v>
      </c>
      <c r="O192" s="19">
        <f t="shared" si="24"/>
        <v>0</v>
      </c>
      <c r="P192" s="19">
        <v>1</v>
      </c>
      <c r="Q192" s="22">
        <v>0</v>
      </c>
      <c r="R192" s="21">
        <v>356477000000</v>
      </c>
      <c r="S192" s="21">
        <v>6805037000000</v>
      </c>
      <c r="T192" s="19">
        <v>100</v>
      </c>
      <c r="U192" s="19">
        <f t="shared" si="27"/>
        <v>5.2384285346280999</v>
      </c>
    </row>
    <row r="193" spans="1:21" x14ac:dyDescent="0.3">
      <c r="A193" s="23"/>
      <c r="B193" s="23"/>
      <c r="C193" s="23"/>
      <c r="D193" s="23"/>
      <c r="E193" s="19">
        <v>2020</v>
      </c>
      <c r="F193" s="19">
        <v>3</v>
      </c>
      <c r="G193" s="19">
        <v>3</v>
      </c>
      <c r="H193" s="19">
        <f t="shared" si="28"/>
        <v>1</v>
      </c>
      <c r="I193" s="21">
        <v>1090407500000000</v>
      </c>
      <c r="J193" s="21">
        <v>7298500000000000</v>
      </c>
      <c r="K193" s="19">
        <v>100</v>
      </c>
      <c r="L193" s="19">
        <f t="shared" si="25"/>
        <v>14.940158936767828</v>
      </c>
      <c r="M193" s="21">
        <v>0</v>
      </c>
      <c r="N193" s="21">
        <v>7298500000000000</v>
      </c>
      <c r="O193" s="19">
        <f t="shared" si="24"/>
        <v>0</v>
      </c>
      <c r="P193" s="19">
        <v>1</v>
      </c>
      <c r="Q193" s="22">
        <v>0</v>
      </c>
      <c r="R193" s="21">
        <v>249085000000</v>
      </c>
      <c r="S193" s="21">
        <v>7562822000000</v>
      </c>
      <c r="T193" s="19">
        <v>100</v>
      </c>
      <c r="U193" s="19">
        <f t="shared" si="27"/>
        <v>3.2935457161361197</v>
      </c>
    </row>
    <row r="194" spans="1:21" x14ac:dyDescent="0.3">
      <c r="A194" s="23"/>
      <c r="B194" s="23"/>
      <c r="C194" s="23"/>
      <c r="D194" s="23"/>
      <c r="E194" s="19">
        <v>2021</v>
      </c>
      <c r="F194" s="19">
        <v>3</v>
      </c>
      <c r="G194" s="19">
        <v>3</v>
      </c>
      <c r="H194" s="19">
        <f t="shared" si="28"/>
        <v>1</v>
      </c>
      <c r="I194" s="21">
        <v>1090407500000000</v>
      </c>
      <c r="J194" s="21">
        <v>7298500000000000</v>
      </c>
      <c r="K194" s="19">
        <v>100</v>
      </c>
      <c r="L194" s="19">
        <f t="shared" si="25"/>
        <v>14.940158936767828</v>
      </c>
      <c r="M194" s="21">
        <v>0</v>
      </c>
      <c r="N194" s="21">
        <v>7298500000000000</v>
      </c>
      <c r="O194" s="19">
        <f t="shared" si="24"/>
        <v>0</v>
      </c>
      <c r="P194" s="19">
        <v>1</v>
      </c>
      <c r="Q194" s="22">
        <v>0</v>
      </c>
      <c r="R194" s="21">
        <v>108852000000</v>
      </c>
      <c r="S194" s="21">
        <v>7234857000000</v>
      </c>
      <c r="T194" s="19">
        <v>100</v>
      </c>
      <c r="U194" s="19">
        <f t="shared" si="27"/>
        <v>1.5045494333889391</v>
      </c>
    </row>
    <row r="195" spans="1:21" x14ac:dyDescent="0.3">
      <c r="A195" s="23"/>
      <c r="B195" s="23"/>
      <c r="C195" s="23"/>
      <c r="D195" s="23"/>
      <c r="E195" s="19">
        <v>2022</v>
      </c>
      <c r="F195" s="19">
        <v>2</v>
      </c>
      <c r="G195" s="19">
        <v>3</v>
      </c>
      <c r="H195" s="19">
        <f t="shared" si="28"/>
        <v>0.66666666666666663</v>
      </c>
      <c r="I195" s="21">
        <v>1090407500000000</v>
      </c>
      <c r="J195" s="21">
        <v>7298500000000000</v>
      </c>
      <c r="K195" s="19">
        <v>100</v>
      </c>
      <c r="L195" s="19">
        <f t="shared" si="25"/>
        <v>14.940158936767828</v>
      </c>
      <c r="M195" s="21">
        <v>0</v>
      </c>
      <c r="N195" s="21">
        <v>7298500000000000</v>
      </c>
      <c r="O195" s="19">
        <f t="shared" ref="O195:O258" si="29">M195/N195</f>
        <v>0</v>
      </c>
      <c r="P195" s="19">
        <v>1</v>
      </c>
      <c r="Q195" s="22">
        <v>0</v>
      </c>
      <c r="R195" s="21">
        <v>378058000000</v>
      </c>
      <c r="S195" s="21">
        <v>8836089000000</v>
      </c>
      <c r="T195" s="19">
        <v>100</v>
      </c>
      <c r="U195" s="19">
        <f t="shared" si="27"/>
        <v>4.2785671353016026</v>
      </c>
    </row>
    <row r="196" spans="1:21" x14ac:dyDescent="0.3">
      <c r="A196" s="23"/>
      <c r="B196" s="23"/>
      <c r="C196" s="23"/>
      <c r="D196" s="23"/>
      <c r="E196" s="19">
        <v>2023</v>
      </c>
      <c r="F196" s="19">
        <v>2</v>
      </c>
      <c r="G196" s="19">
        <v>3</v>
      </c>
      <c r="H196" s="19">
        <f t="shared" si="28"/>
        <v>0.66666666666666663</v>
      </c>
      <c r="I196" s="21">
        <v>1090407500000000</v>
      </c>
      <c r="J196" s="21">
        <v>7298500000000000</v>
      </c>
      <c r="K196" s="19">
        <v>100</v>
      </c>
      <c r="L196" s="19">
        <f t="shared" si="25"/>
        <v>14.940158936767828</v>
      </c>
      <c r="M196" s="21">
        <v>0</v>
      </c>
      <c r="N196" s="21">
        <v>7298500000000000</v>
      </c>
      <c r="O196" s="19">
        <f t="shared" si="29"/>
        <v>0</v>
      </c>
      <c r="P196" s="19">
        <v>1</v>
      </c>
      <c r="Q196" s="22">
        <v>0</v>
      </c>
      <c r="R196" s="21">
        <v>503131000000</v>
      </c>
      <c r="S196" s="21">
        <v>9601482000000</v>
      </c>
      <c r="T196" s="19">
        <v>100</v>
      </c>
      <c r="U196" s="19">
        <f t="shared" si="27"/>
        <v>5.24013897021314</v>
      </c>
    </row>
    <row r="197" spans="1:21" x14ac:dyDescent="0.3">
      <c r="A197" s="23">
        <f>A191+1</f>
        <v>33</v>
      </c>
      <c r="B197" s="23" t="s">
        <v>76</v>
      </c>
      <c r="C197" s="23" t="s">
        <v>77</v>
      </c>
      <c r="D197" s="23" t="s">
        <v>41</v>
      </c>
      <c r="E197" s="19"/>
    </row>
    <row r="198" spans="1:21" x14ac:dyDescent="0.3">
      <c r="A198" s="23"/>
      <c r="B198" s="23"/>
      <c r="C198" s="23"/>
      <c r="D198" s="23"/>
      <c r="E198" s="19">
        <v>2019</v>
      </c>
      <c r="F198" s="19">
        <v>1</v>
      </c>
      <c r="G198" s="19">
        <v>3</v>
      </c>
      <c r="H198" s="19">
        <f>F198/G198</f>
        <v>0.33333333333333331</v>
      </c>
      <c r="I198" s="21">
        <v>2260165320</v>
      </c>
      <c r="J198" s="21">
        <v>3350000000</v>
      </c>
      <c r="K198" s="19">
        <v>100</v>
      </c>
      <c r="L198" s="19">
        <f t="shared" si="25"/>
        <v>67.467621492537305</v>
      </c>
      <c r="M198" s="21">
        <v>0</v>
      </c>
      <c r="N198" s="21">
        <v>3350000000</v>
      </c>
      <c r="O198" s="19">
        <f t="shared" si="29"/>
        <v>0</v>
      </c>
      <c r="P198" s="19">
        <v>1</v>
      </c>
      <c r="Q198" s="22">
        <v>0</v>
      </c>
      <c r="R198" s="21">
        <v>-34638520599</v>
      </c>
      <c r="S198" s="21">
        <v>2143944238365</v>
      </c>
      <c r="T198" s="19">
        <v>100</v>
      </c>
      <c r="U198" s="19">
        <f>R198/S198*T198</f>
        <v>-1.6156446599290188</v>
      </c>
    </row>
    <row r="199" spans="1:21" x14ac:dyDescent="0.3">
      <c r="A199" s="23"/>
      <c r="B199" s="23"/>
      <c r="C199" s="23"/>
      <c r="D199" s="23"/>
      <c r="E199" s="19">
        <v>2020</v>
      </c>
      <c r="F199" s="19">
        <v>1</v>
      </c>
      <c r="G199" s="19">
        <v>3</v>
      </c>
      <c r="H199" s="19">
        <f t="shared" ref="H199:H262" si="30">F199/G199</f>
        <v>0.33333333333333331</v>
      </c>
      <c r="I199" s="21">
        <v>2260165320</v>
      </c>
      <c r="J199" s="21">
        <v>3350000000</v>
      </c>
      <c r="K199" s="19">
        <v>100</v>
      </c>
      <c r="L199" s="19">
        <f t="shared" si="25"/>
        <v>67.467621492537305</v>
      </c>
      <c r="M199" s="21">
        <v>0</v>
      </c>
      <c r="N199" s="21">
        <v>3350000000</v>
      </c>
      <c r="O199" s="19">
        <f t="shared" si="29"/>
        <v>0</v>
      </c>
      <c r="P199" s="19">
        <v>1</v>
      </c>
      <c r="Q199" s="22">
        <v>0</v>
      </c>
      <c r="R199" s="21">
        <v>-56617681066</v>
      </c>
      <c r="S199" s="21">
        <v>2454054273495</v>
      </c>
      <c r="T199" s="19">
        <v>100</v>
      </c>
      <c r="U199" s="19">
        <f t="shared" ref="U199:U214" si="31">R199/S199*T199</f>
        <v>-2.3071079428641394</v>
      </c>
    </row>
    <row r="200" spans="1:21" x14ac:dyDescent="0.3">
      <c r="A200" s="23"/>
      <c r="B200" s="23"/>
      <c r="C200" s="23"/>
      <c r="D200" s="23"/>
      <c r="E200" s="19">
        <v>2021</v>
      </c>
      <c r="F200" s="19">
        <v>1</v>
      </c>
      <c r="G200" s="19">
        <v>3</v>
      </c>
      <c r="H200" s="19">
        <f t="shared" si="30"/>
        <v>0.33333333333333331</v>
      </c>
      <c r="I200" s="21">
        <v>2468165320</v>
      </c>
      <c r="J200" s="21">
        <v>3350000000</v>
      </c>
      <c r="K200" s="19">
        <v>100</v>
      </c>
      <c r="L200" s="19">
        <f t="shared" si="25"/>
        <v>73.676576716417912</v>
      </c>
      <c r="M200" s="21">
        <v>0</v>
      </c>
      <c r="N200" s="21">
        <v>3350000000</v>
      </c>
      <c r="O200" s="19">
        <f t="shared" si="29"/>
        <v>0</v>
      </c>
      <c r="P200" s="19">
        <v>1</v>
      </c>
      <c r="Q200" s="22">
        <v>0</v>
      </c>
      <c r="R200" s="21">
        <v>-1034201610092</v>
      </c>
      <c r="S200" s="21">
        <v>3728638990780</v>
      </c>
      <c r="T200" s="19">
        <v>100</v>
      </c>
      <c r="U200" s="19">
        <f t="shared" si="31"/>
        <v>-27.736705340724164</v>
      </c>
    </row>
    <row r="201" spans="1:21" x14ac:dyDescent="0.3">
      <c r="A201" s="23"/>
      <c r="B201" s="23"/>
      <c r="C201" s="23"/>
      <c r="D201" s="23"/>
      <c r="E201" s="19">
        <v>2022</v>
      </c>
      <c r="F201" s="19">
        <v>1</v>
      </c>
      <c r="G201" s="19">
        <v>2</v>
      </c>
      <c r="H201" s="19">
        <f>F201/G201</f>
        <v>0.5</v>
      </c>
      <c r="I201" s="21">
        <v>2468165320</v>
      </c>
      <c r="J201" s="21">
        <v>3350000000</v>
      </c>
      <c r="K201" s="19">
        <v>100</v>
      </c>
      <c r="L201" s="19">
        <f t="shared" si="25"/>
        <v>73.676576716417912</v>
      </c>
      <c r="M201" s="21">
        <v>0</v>
      </c>
      <c r="N201" s="21">
        <v>3350000000</v>
      </c>
      <c r="O201" s="19">
        <f t="shared" si="29"/>
        <v>0</v>
      </c>
      <c r="P201" s="19">
        <v>1</v>
      </c>
      <c r="Q201" s="22">
        <v>0</v>
      </c>
      <c r="R201" s="21">
        <v>-68275169424</v>
      </c>
      <c r="S201" s="21">
        <v>3743751737058</v>
      </c>
      <c r="T201" s="19">
        <v>100</v>
      </c>
      <c r="U201" s="19">
        <f t="shared" si="31"/>
        <v>-1.8237098562965488</v>
      </c>
    </row>
    <row r="202" spans="1:21" x14ac:dyDescent="0.3">
      <c r="A202" s="23"/>
      <c r="B202" s="23"/>
      <c r="C202" s="23"/>
      <c r="D202" s="23"/>
      <c r="E202" s="19">
        <v>2023</v>
      </c>
      <c r="F202" s="19">
        <v>1</v>
      </c>
      <c r="G202" s="19">
        <v>2</v>
      </c>
      <c r="H202" s="19">
        <f t="shared" si="30"/>
        <v>0.5</v>
      </c>
      <c r="I202" s="21">
        <v>2468165320</v>
      </c>
      <c r="J202" s="21">
        <v>3350000000</v>
      </c>
      <c r="K202" s="19">
        <v>100</v>
      </c>
      <c r="L202" s="19">
        <f t="shared" si="25"/>
        <v>73.676576716417912</v>
      </c>
      <c r="M202" s="21">
        <v>0</v>
      </c>
      <c r="N202" s="21">
        <v>3350000001</v>
      </c>
      <c r="O202" s="19">
        <f t="shared" si="29"/>
        <v>0</v>
      </c>
      <c r="P202" s="19">
        <v>1</v>
      </c>
      <c r="Q202" s="22">
        <v>0</v>
      </c>
      <c r="R202" s="21">
        <v>-271564578143</v>
      </c>
      <c r="S202" s="21">
        <v>3519255242883</v>
      </c>
      <c r="T202" s="19">
        <v>100</v>
      </c>
      <c r="U202" s="19">
        <f t="shared" si="31"/>
        <v>-7.716535442894795</v>
      </c>
    </row>
    <row r="203" spans="1:21" x14ac:dyDescent="0.3">
      <c r="A203" s="23">
        <f>A197+1</f>
        <v>34</v>
      </c>
      <c r="B203" s="23" t="s">
        <v>78</v>
      </c>
      <c r="C203" s="23" t="s">
        <v>79</v>
      </c>
      <c r="D203" s="23" t="s">
        <v>12</v>
      </c>
      <c r="E203" s="19"/>
      <c r="I203" s="21"/>
    </row>
    <row r="204" spans="1:21" x14ac:dyDescent="0.3">
      <c r="A204" s="23"/>
      <c r="B204" s="23"/>
      <c r="C204" s="23"/>
      <c r="D204" s="23"/>
      <c r="E204" s="19">
        <v>2019</v>
      </c>
      <c r="F204" s="19">
        <v>2</v>
      </c>
      <c r="G204" s="19">
        <v>4</v>
      </c>
      <c r="H204" s="19">
        <f t="shared" si="30"/>
        <v>0.5</v>
      </c>
      <c r="I204" s="21">
        <v>3595303811000000</v>
      </c>
      <c r="J204" s="21">
        <v>1.0687960423E+16</v>
      </c>
      <c r="K204" s="19">
        <v>100</v>
      </c>
      <c r="L204" s="19">
        <f t="shared" si="25"/>
        <v>33.638820398914199</v>
      </c>
      <c r="M204" s="21">
        <v>7092656612000000</v>
      </c>
      <c r="N204" s="21">
        <v>1.0687960423E+16</v>
      </c>
      <c r="O204" s="19">
        <f t="shared" si="29"/>
        <v>0.66361179601085807</v>
      </c>
      <c r="P204" s="19">
        <v>1</v>
      </c>
      <c r="Q204" s="22">
        <v>0</v>
      </c>
      <c r="R204" s="21">
        <v>712579000000</v>
      </c>
      <c r="S204" s="21">
        <v>62725242000000</v>
      </c>
      <c r="T204" s="19">
        <v>100</v>
      </c>
      <c r="U204" s="19">
        <f t="shared" si="31"/>
        <v>1.1360322850567879</v>
      </c>
    </row>
    <row r="205" spans="1:21" x14ac:dyDescent="0.3">
      <c r="A205" s="23"/>
      <c r="B205" s="23"/>
      <c r="C205" s="23"/>
      <c r="D205" s="23"/>
      <c r="E205" s="19">
        <v>2020</v>
      </c>
      <c r="F205" s="19">
        <v>2</v>
      </c>
      <c r="G205" s="19">
        <v>3</v>
      </c>
      <c r="H205" s="19">
        <f t="shared" si="30"/>
        <v>0.66666666666666663</v>
      </c>
      <c r="I205" s="21">
        <v>3556868118000000</v>
      </c>
      <c r="J205" s="21">
        <v>1.070601253E+16</v>
      </c>
      <c r="K205" s="19">
        <v>100</v>
      </c>
      <c r="L205" s="19">
        <f t="shared" si="25"/>
        <v>33.223089437202439</v>
      </c>
      <c r="M205" s="21">
        <v>7092656612000000</v>
      </c>
      <c r="N205" s="21">
        <v>1.070601253E+16</v>
      </c>
      <c r="O205" s="19">
        <f t="shared" si="29"/>
        <v>0.66249283681718241</v>
      </c>
      <c r="P205" s="19">
        <v>1</v>
      </c>
      <c r="Q205" s="22">
        <v>0</v>
      </c>
      <c r="R205" s="21">
        <v>371598000000</v>
      </c>
      <c r="S205" s="21">
        <v>67744797000000</v>
      </c>
      <c r="T205" s="19">
        <v>100</v>
      </c>
      <c r="U205" s="19">
        <f t="shared" si="31"/>
        <v>0.54852625803868005</v>
      </c>
    </row>
    <row r="206" spans="1:21" x14ac:dyDescent="0.3">
      <c r="A206" s="23"/>
      <c r="B206" s="23"/>
      <c r="C206" s="23"/>
      <c r="D206" s="23"/>
      <c r="E206" s="19">
        <v>2021</v>
      </c>
      <c r="F206" s="19">
        <v>2</v>
      </c>
      <c r="G206" s="19">
        <v>3</v>
      </c>
      <c r="H206" s="19">
        <f t="shared" si="30"/>
        <v>0.66666666666666663</v>
      </c>
      <c r="I206" s="21">
        <v>4108939713000000</v>
      </c>
      <c r="J206" s="21">
        <v>1.0724674776E+16</v>
      </c>
      <c r="K206" s="19">
        <v>100</v>
      </c>
      <c r="L206" s="19">
        <f t="shared" si="25"/>
        <v>38.312953994606055</v>
      </c>
      <c r="M206" s="21">
        <v>6559247263000000</v>
      </c>
      <c r="N206" s="21">
        <v>1.0724674776E+16</v>
      </c>
      <c r="O206" s="19">
        <f t="shared" si="29"/>
        <v>0.6116033725962936</v>
      </c>
      <c r="P206" s="19">
        <v>1</v>
      </c>
      <c r="Q206" s="22">
        <v>0</v>
      </c>
      <c r="R206" s="21">
        <v>1287807000000</v>
      </c>
      <c r="S206" s="21">
        <v>72753282000000</v>
      </c>
      <c r="T206" s="19">
        <v>100</v>
      </c>
      <c r="U206" s="19">
        <f t="shared" si="31"/>
        <v>1.7701015879943396</v>
      </c>
    </row>
    <row r="207" spans="1:21" x14ac:dyDescent="0.3">
      <c r="A207" s="23"/>
      <c r="B207" s="23"/>
      <c r="C207" s="23"/>
      <c r="D207" s="23"/>
      <c r="E207" s="19">
        <v>2022</v>
      </c>
      <c r="F207" s="19">
        <v>2</v>
      </c>
      <c r="G207" s="19">
        <v>3</v>
      </c>
      <c r="H207" s="19">
        <f t="shared" si="30"/>
        <v>0.66666666666666663</v>
      </c>
      <c r="I207" s="21">
        <v>4353489088000000</v>
      </c>
      <c r="J207" s="21">
        <v>1.3128430665E+16</v>
      </c>
      <c r="K207" s="19">
        <v>100</v>
      </c>
      <c r="L207" s="19">
        <f t="shared" si="25"/>
        <v>33.160772974992895</v>
      </c>
      <c r="M207" s="21">
        <v>8697163762000000</v>
      </c>
      <c r="N207" s="21">
        <v>1.3128430665E+16</v>
      </c>
      <c r="O207" s="19">
        <f t="shared" si="29"/>
        <v>0.66246789002636663</v>
      </c>
      <c r="P207" s="19">
        <v>1</v>
      </c>
      <c r="Q207" s="22">
        <v>0</v>
      </c>
      <c r="R207" s="21">
        <v>1121188000000</v>
      </c>
      <c r="S207" s="21">
        <v>87277780000000</v>
      </c>
      <c r="T207" s="19">
        <v>100</v>
      </c>
      <c r="U207" s="19">
        <f t="shared" si="31"/>
        <v>1.2846202091758063</v>
      </c>
    </row>
    <row r="208" spans="1:21" x14ac:dyDescent="0.3">
      <c r="A208" s="23"/>
      <c r="B208" s="23"/>
      <c r="C208" s="23"/>
      <c r="D208" s="23"/>
      <c r="E208" s="19">
        <v>2023</v>
      </c>
      <c r="F208" s="19">
        <v>2</v>
      </c>
      <c r="G208" s="19">
        <v>3</v>
      </c>
      <c r="H208" s="19">
        <f t="shared" si="30"/>
        <v>0.66666666666666663</v>
      </c>
      <c r="I208" s="21">
        <v>4353489088000000</v>
      </c>
      <c r="J208" s="21">
        <v>1.3128430665E+16</v>
      </c>
      <c r="K208" s="19">
        <v>100</v>
      </c>
      <c r="L208" s="19">
        <f t="shared" si="25"/>
        <v>33.160772974992895</v>
      </c>
      <c r="M208" s="21">
        <v>8697163762000000</v>
      </c>
      <c r="N208" s="21">
        <v>1.3128430665E+16</v>
      </c>
      <c r="O208" s="19">
        <f t="shared" si="29"/>
        <v>0.66246789002636663</v>
      </c>
      <c r="P208" s="19">
        <v>1</v>
      </c>
      <c r="Q208" s="22">
        <v>0</v>
      </c>
      <c r="R208" s="21">
        <v>1284448000000</v>
      </c>
      <c r="S208" s="21">
        <v>87688084000000</v>
      </c>
      <c r="T208" s="19">
        <v>100</v>
      </c>
      <c r="U208" s="19">
        <f t="shared" si="31"/>
        <v>1.4647919550847981</v>
      </c>
    </row>
    <row r="209" spans="1:21" x14ac:dyDescent="0.3">
      <c r="A209" s="23">
        <f>A203+1</f>
        <v>35</v>
      </c>
      <c r="B209" s="23" t="s">
        <v>80</v>
      </c>
      <c r="C209" s="23" t="s">
        <v>81</v>
      </c>
      <c r="D209" s="23" t="s">
        <v>6</v>
      </c>
      <c r="E209" s="19"/>
    </row>
    <row r="210" spans="1:21" x14ac:dyDescent="0.3">
      <c r="A210" s="23"/>
      <c r="B210" s="23"/>
      <c r="C210" s="23"/>
      <c r="D210" s="23"/>
      <c r="E210" s="19">
        <v>2019</v>
      </c>
      <c r="F210" s="19">
        <v>2</v>
      </c>
      <c r="G210" s="19">
        <v>3</v>
      </c>
      <c r="H210" s="19">
        <f t="shared" si="30"/>
        <v>0.66666666666666663</v>
      </c>
      <c r="I210" s="21">
        <v>1.07594221125E+17</v>
      </c>
      <c r="J210" s="21">
        <v>1.163180769E+17</v>
      </c>
      <c r="K210" s="19">
        <v>100</v>
      </c>
      <c r="L210" s="19">
        <f t="shared" si="25"/>
        <v>92.499999993552166</v>
      </c>
      <c r="M210" s="21">
        <v>0</v>
      </c>
      <c r="N210" s="21">
        <v>1.163180769E+17</v>
      </c>
      <c r="O210" s="19">
        <f t="shared" si="29"/>
        <v>0</v>
      </c>
      <c r="P210" s="19">
        <v>1</v>
      </c>
      <c r="Q210" s="22">
        <v>0</v>
      </c>
      <c r="R210" s="21">
        <v>13721513000000</v>
      </c>
      <c r="S210" s="21">
        <v>50902806000000</v>
      </c>
      <c r="T210" s="19">
        <v>100</v>
      </c>
      <c r="U210" s="19">
        <f t="shared" si="31"/>
        <v>26.956299815770468</v>
      </c>
    </row>
    <row r="211" spans="1:21" x14ac:dyDescent="0.3">
      <c r="A211" s="23"/>
      <c r="B211" s="23"/>
      <c r="C211" s="23"/>
      <c r="D211" s="23"/>
      <c r="E211" s="19">
        <v>2020</v>
      </c>
      <c r="F211" s="19">
        <v>2</v>
      </c>
      <c r="G211" s="19">
        <v>3</v>
      </c>
      <c r="H211" s="19">
        <f t="shared" si="30"/>
        <v>0.66666666666666663</v>
      </c>
      <c r="I211" s="21">
        <v>1.07594221125E+17</v>
      </c>
      <c r="J211" s="21">
        <v>1.163180769E+17</v>
      </c>
      <c r="K211" s="19">
        <v>100</v>
      </c>
      <c r="L211" s="19">
        <f t="shared" si="25"/>
        <v>92.499999993552166</v>
      </c>
      <c r="M211" s="21">
        <v>0</v>
      </c>
      <c r="N211" s="21">
        <v>1.163180769E+17</v>
      </c>
      <c r="O211" s="19">
        <f t="shared" si="29"/>
        <v>0</v>
      </c>
      <c r="P211" s="19">
        <v>1</v>
      </c>
      <c r="Q211" s="22">
        <v>0</v>
      </c>
      <c r="R211" s="21">
        <v>8581378000000</v>
      </c>
      <c r="S211" s="21">
        <v>49674030000000</v>
      </c>
      <c r="T211" s="19">
        <v>100</v>
      </c>
      <c r="U211" s="19">
        <f t="shared" si="31"/>
        <v>17.275381119671586</v>
      </c>
    </row>
    <row r="212" spans="1:21" x14ac:dyDescent="0.3">
      <c r="A212" s="23"/>
      <c r="B212" s="23"/>
      <c r="C212" s="23"/>
      <c r="D212" s="23"/>
      <c r="E212" s="19">
        <v>2021</v>
      </c>
      <c r="F212" s="19">
        <v>2</v>
      </c>
      <c r="G212" s="19">
        <v>3</v>
      </c>
      <c r="H212" s="19">
        <f t="shared" si="30"/>
        <v>0.66666666666666663</v>
      </c>
      <c r="I212" s="21">
        <v>1.07594221125E+17</v>
      </c>
      <c r="J212" s="21">
        <v>1.163180769E+17</v>
      </c>
      <c r="K212" s="19">
        <v>100</v>
      </c>
      <c r="L212" s="19">
        <f t="shared" si="25"/>
        <v>92.499999993552166</v>
      </c>
      <c r="M212" s="21">
        <v>0</v>
      </c>
      <c r="N212" s="21">
        <v>1.163180769E+17</v>
      </c>
      <c r="O212" s="19">
        <f t="shared" si="29"/>
        <v>0</v>
      </c>
      <c r="P212" s="19">
        <v>1</v>
      </c>
      <c r="Q212" s="22">
        <v>0</v>
      </c>
      <c r="R212" s="21">
        <v>7137097000000</v>
      </c>
      <c r="S212" s="21">
        <v>53090428000000</v>
      </c>
      <c r="T212" s="19">
        <v>100</v>
      </c>
      <c r="U212" s="19">
        <f t="shared" si="31"/>
        <v>13.443283975785617</v>
      </c>
    </row>
    <row r="213" spans="1:21" x14ac:dyDescent="0.3">
      <c r="A213" s="23"/>
      <c r="B213" s="23"/>
      <c r="C213" s="23"/>
      <c r="D213" s="23"/>
      <c r="E213" s="19">
        <v>2022</v>
      </c>
      <c r="F213" s="19">
        <v>2</v>
      </c>
      <c r="G213" s="19">
        <v>3</v>
      </c>
      <c r="H213" s="19">
        <f t="shared" si="30"/>
        <v>0.66666666666666663</v>
      </c>
      <c r="I213" s="21">
        <v>1.07594221125E+17</v>
      </c>
      <c r="J213" s="21">
        <v>1.163180769E+17</v>
      </c>
      <c r="K213" s="19">
        <v>100</v>
      </c>
      <c r="L213" s="19">
        <f t="shared" si="25"/>
        <v>92.499999993552166</v>
      </c>
      <c r="M213" s="21">
        <v>0</v>
      </c>
      <c r="N213" s="21">
        <v>1.163180769E+17</v>
      </c>
      <c r="O213" s="19">
        <f t="shared" si="29"/>
        <v>0</v>
      </c>
      <c r="P213" s="19">
        <v>1</v>
      </c>
      <c r="Q213" s="22">
        <v>0</v>
      </c>
      <c r="R213" s="21">
        <v>6323744000000</v>
      </c>
      <c r="S213" s="21">
        <v>54786992000000</v>
      </c>
      <c r="T213" s="19">
        <v>100</v>
      </c>
      <c r="U213" s="19">
        <f t="shared" si="31"/>
        <v>11.542418682157253</v>
      </c>
    </row>
    <row r="214" spans="1:21" x14ac:dyDescent="0.3">
      <c r="A214" s="23"/>
      <c r="B214" s="23"/>
      <c r="C214" s="23"/>
      <c r="D214" s="23"/>
      <c r="E214" s="19">
        <v>2023</v>
      </c>
      <c r="F214" s="19">
        <v>2</v>
      </c>
      <c r="G214" s="19">
        <v>3</v>
      </c>
      <c r="H214" s="19">
        <f t="shared" si="30"/>
        <v>0.66666666666666663</v>
      </c>
      <c r="I214" s="21">
        <v>1.07594221125E+17</v>
      </c>
      <c r="J214" s="21">
        <v>1.163180769E+17</v>
      </c>
      <c r="K214" s="19">
        <v>100</v>
      </c>
      <c r="L214" s="19">
        <f t="shared" si="25"/>
        <v>92.499999993552166</v>
      </c>
      <c r="M214" s="21">
        <v>0</v>
      </c>
      <c r="N214" s="21">
        <v>1.163180769E+17</v>
      </c>
      <c r="O214" s="19">
        <f t="shared" si="29"/>
        <v>0</v>
      </c>
      <c r="P214" s="19">
        <v>1</v>
      </c>
      <c r="Q214" s="22">
        <v>0</v>
      </c>
      <c r="R214" s="21">
        <v>8096811000000</v>
      </c>
      <c r="S214" s="21">
        <v>55316264000000</v>
      </c>
      <c r="T214" s="19">
        <v>100</v>
      </c>
      <c r="U214" s="19">
        <f t="shared" si="31"/>
        <v>14.637306308321907</v>
      </c>
    </row>
    <row r="215" spans="1:21" x14ac:dyDescent="0.3">
      <c r="A215" s="23">
        <f>A209+1</f>
        <v>36</v>
      </c>
      <c r="B215" s="23" t="s">
        <v>82</v>
      </c>
      <c r="C215" s="23" t="s">
        <v>83</v>
      </c>
      <c r="D215" s="23" t="s">
        <v>21</v>
      </c>
      <c r="E215" s="19"/>
    </row>
    <row r="216" spans="1:21" x14ac:dyDescent="0.3">
      <c r="A216" s="23"/>
      <c r="B216" s="23"/>
      <c r="C216" s="23"/>
      <c r="D216" s="23"/>
      <c r="E216" s="19">
        <v>2019</v>
      </c>
      <c r="F216" s="19">
        <v>3</v>
      </c>
      <c r="G216" s="19">
        <v>3</v>
      </c>
      <c r="H216" s="19">
        <f t="shared" si="30"/>
        <v>1</v>
      </c>
      <c r="I216" s="20">
        <v>4341088454</v>
      </c>
      <c r="J216" s="21">
        <v>4833500000</v>
      </c>
      <c r="K216" s="19">
        <v>100</v>
      </c>
      <c r="L216" s="19">
        <f t="shared" si="25"/>
        <v>89.812526202544746</v>
      </c>
      <c r="M216" s="21">
        <v>0</v>
      </c>
      <c r="N216" s="21">
        <v>4833500000</v>
      </c>
      <c r="O216" s="19">
        <f t="shared" si="29"/>
        <v>0</v>
      </c>
      <c r="P216" s="19">
        <v>1</v>
      </c>
      <c r="Q216" s="22">
        <v>0</v>
      </c>
      <c r="R216" s="21">
        <v>93145200039</v>
      </c>
      <c r="S216" s="21">
        <v>2501132856219</v>
      </c>
      <c r="T216" s="19">
        <v>100</v>
      </c>
      <c r="U216" s="19">
        <f>R216/S216*T216</f>
        <v>3.7241204443577218</v>
      </c>
    </row>
    <row r="217" spans="1:21" x14ac:dyDescent="0.3">
      <c r="A217" s="23"/>
      <c r="B217" s="23"/>
      <c r="C217" s="23"/>
      <c r="D217" s="23"/>
      <c r="E217" s="19">
        <v>2020</v>
      </c>
      <c r="F217" s="19">
        <v>2</v>
      </c>
      <c r="G217" s="19">
        <v>3</v>
      </c>
      <c r="H217" s="19">
        <f t="shared" si="30"/>
        <v>0.66666666666666663</v>
      </c>
      <c r="I217" s="20">
        <v>4341088454</v>
      </c>
      <c r="J217" s="21">
        <v>4833500000</v>
      </c>
      <c r="K217" s="19">
        <v>100</v>
      </c>
      <c r="L217" s="19">
        <f t="shared" si="25"/>
        <v>89.812526202544746</v>
      </c>
      <c r="M217" s="21">
        <v>0</v>
      </c>
      <c r="N217" s="21">
        <v>4833500000</v>
      </c>
      <c r="O217" s="19">
        <f t="shared" si="29"/>
        <v>0</v>
      </c>
      <c r="P217" s="19">
        <v>1</v>
      </c>
      <c r="Q217" s="22">
        <v>0</v>
      </c>
      <c r="R217" s="21">
        <v>115805324262</v>
      </c>
      <c r="S217" s="21">
        <v>2697100062756</v>
      </c>
      <c r="T217" s="19">
        <v>100</v>
      </c>
      <c r="U217" s="19">
        <f>R217/S217*T217</f>
        <v>4.2936977333968729</v>
      </c>
    </row>
    <row r="218" spans="1:21" x14ac:dyDescent="0.3">
      <c r="A218" s="23"/>
      <c r="B218" s="23"/>
      <c r="C218" s="23"/>
      <c r="D218" s="23"/>
      <c r="E218" s="19">
        <v>2021</v>
      </c>
      <c r="F218" s="19">
        <v>2</v>
      </c>
      <c r="G218" s="19">
        <v>3</v>
      </c>
      <c r="H218" s="19">
        <f t="shared" si="30"/>
        <v>0.66666666666666663</v>
      </c>
      <c r="I218" s="20">
        <v>4341088454</v>
      </c>
      <c r="J218" s="21">
        <v>4833500000</v>
      </c>
      <c r="K218" s="19">
        <v>100</v>
      </c>
      <c r="L218" s="19">
        <f t="shared" si="25"/>
        <v>89.812526202544746</v>
      </c>
      <c r="M218" s="21">
        <v>0</v>
      </c>
      <c r="N218" s="21">
        <v>4833500000</v>
      </c>
      <c r="O218" s="19">
        <f t="shared" si="29"/>
        <v>0</v>
      </c>
      <c r="P218" s="19">
        <v>1</v>
      </c>
      <c r="Q218" s="22">
        <v>0</v>
      </c>
      <c r="R218" s="21">
        <v>206588977295</v>
      </c>
      <c r="S218" s="21">
        <v>2861498208364</v>
      </c>
      <c r="T218" s="19">
        <v>100</v>
      </c>
      <c r="U218" s="19">
        <f>R218/S218*T218</f>
        <v>7.2196088290795339</v>
      </c>
    </row>
    <row r="219" spans="1:21" x14ac:dyDescent="0.3">
      <c r="A219" s="23"/>
      <c r="B219" s="23"/>
      <c r="C219" s="23"/>
      <c r="D219" s="23"/>
      <c r="E219" s="19">
        <v>2022</v>
      </c>
      <c r="F219" s="19">
        <v>2</v>
      </c>
      <c r="G219" s="19">
        <v>3</v>
      </c>
      <c r="H219" s="19">
        <f t="shared" si="30"/>
        <v>0.66666666666666663</v>
      </c>
      <c r="I219" s="20">
        <v>4309772454</v>
      </c>
      <c r="J219" s="21">
        <v>4933500000</v>
      </c>
      <c r="K219" s="19">
        <v>100</v>
      </c>
      <c r="L219" s="19">
        <f t="shared" si="25"/>
        <v>87.357301185770751</v>
      </c>
      <c r="M219" s="21">
        <v>0</v>
      </c>
      <c r="N219" s="21">
        <v>4933500000</v>
      </c>
      <c r="O219" s="19">
        <f t="shared" si="29"/>
        <v>0</v>
      </c>
      <c r="P219" s="19">
        <v>1</v>
      </c>
      <c r="Q219" s="22">
        <v>0</v>
      </c>
      <c r="R219" s="21">
        <v>312502049594</v>
      </c>
      <c r="S219" s="21">
        <v>3435475875401</v>
      </c>
      <c r="T219" s="19">
        <v>100</v>
      </c>
      <c r="U219" s="19">
        <f>R219/S219*T219</f>
        <v>9.0963249613133659</v>
      </c>
    </row>
    <row r="220" spans="1:21" x14ac:dyDescent="0.3">
      <c r="A220" s="23"/>
      <c r="B220" s="23"/>
      <c r="C220" s="23"/>
      <c r="D220" s="23"/>
      <c r="E220" s="19">
        <v>2023</v>
      </c>
      <c r="F220" s="19">
        <v>2</v>
      </c>
      <c r="G220" s="19">
        <v>3</v>
      </c>
      <c r="H220" s="19">
        <f t="shared" si="30"/>
        <v>0.66666666666666663</v>
      </c>
      <c r="I220" s="20">
        <v>47627496994</v>
      </c>
      <c r="J220" s="21">
        <v>54268500000</v>
      </c>
      <c r="K220" s="19">
        <v>100</v>
      </c>
      <c r="L220" s="19">
        <f t="shared" si="25"/>
        <v>87.762692895510284</v>
      </c>
      <c r="M220" s="21">
        <v>0</v>
      </c>
      <c r="N220" s="21">
        <v>54268500000</v>
      </c>
      <c r="O220" s="19">
        <f t="shared" si="29"/>
        <v>0</v>
      </c>
      <c r="P220" s="19">
        <v>1</v>
      </c>
      <c r="Q220" s="22">
        <v>0</v>
      </c>
      <c r="R220" s="21">
        <v>440542975412</v>
      </c>
      <c r="S220" s="21">
        <v>3597041437692</v>
      </c>
      <c r="T220" s="19">
        <v>100</v>
      </c>
      <c r="U220" s="19">
        <f>R220/S220*T220</f>
        <v>12.247370041271175</v>
      </c>
    </row>
    <row r="221" spans="1:21" x14ac:dyDescent="0.3">
      <c r="A221" s="23">
        <f>A215+1</f>
        <v>37</v>
      </c>
      <c r="B221" s="23" t="s">
        <v>84</v>
      </c>
      <c r="C221" s="23" t="s">
        <v>85</v>
      </c>
      <c r="D221" s="23" t="s">
        <v>86</v>
      </c>
      <c r="E221" s="19"/>
    </row>
    <row r="222" spans="1:21" x14ac:dyDescent="0.3">
      <c r="A222" s="23"/>
      <c r="B222" s="23"/>
      <c r="C222" s="23"/>
      <c r="D222" s="23"/>
      <c r="E222" s="19">
        <v>2019</v>
      </c>
      <c r="F222" s="19">
        <v>2</v>
      </c>
      <c r="G222" s="19">
        <v>3</v>
      </c>
      <c r="H222" s="19">
        <f t="shared" si="30"/>
        <v>0.66666666666666663</v>
      </c>
      <c r="I222" s="21">
        <v>227533850</v>
      </c>
      <c r="J222" s="21">
        <v>3099267500</v>
      </c>
      <c r="K222" s="19">
        <v>100</v>
      </c>
      <c r="L222" s="19">
        <f t="shared" si="25"/>
        <v>7.3415363468948707</v>
      </c>
      <c r="M222" s="21">
        <v>2500000000</v>
      </c>
      <c r="N222" s="21">
        <v>3099267500</v>
      </c>
      <c r="O222" s="19">
        <f t="shared" si="29"/>
        <v>0.80664221465233321</v>
      </c>
      <c r="P222" s="19">
        <v>1</v>
      </c>
      <c r="Q222" s="22">
        <v>0</v>
      </c>
      <c r="R222" s="21">
        <v>7961966026</v>
      </c>
      <c r="S222" s="21">
        <v>1383935194386</v>
      </c>
      <c r="T222" s="19">
        <v>100</v>
      </c>
      <c r="U222" s="19">
        <f t="shared" ref="U222:U226" si="32">R222/S222*T222</f>
        <v>0.57531350154964622</v>
      </c>
    </row>
    <row r="223" spans="1:21" x14ac:dyDescent="0.3">
      <c r="A223" s="23"/>
      <c r="B223" s="23"/>
      <c r="C223" s="23"/>
      <c r="D223" s="23"/>
      <c r="E223" s="19">
        <v>2020</v>
      </c>
      <c r="F223" s="19">
        <v>2</v>
      </c>
      <c r="G223" s="19">
        <v>3</v>
      </c>
      <c r="H223" s="19">
        <f t="shared" si="30"/>
        <v>0.66666666666666663</v>
      </c>
      <c r="I223" s="21">
        <v>227533850</v>
      </c>
      <c r="J223" s="21">
        <v>3099267500</v>
      </c>
      <c r="K223" s="19">
        <v>100</v>
      </c>
      <c r="L223" s="19">
        <f t="shared" si="25"/>
        <v>7.3415363468948707</v>
      </c>
      <c r="M223" s="21">
        <v>2500000000</v>
      </c>
      <c r="N223" s="21">
        <v>3099267500</v>
      </c>
      <c r="O223" s="19">
        <f t="shared" si="29"/>
        <v>0.80664221465233321</v>
      </c>
      <c r="P223" s="19">
        <v>1</v>
      </c>
      <c r="Q223" s="22">
        <v>0</v>
      </c>
      <c r="R223" s="21">
        <v>30020709</v>
      </c>
      <c r="S223" s="21">
        <v>1713334658849</v>
      </c>
      <c r="T223" s="19">
        <v>100</v>
      </c>
      <c r="U223" s="19">
        <f t="shared" si="32"/>
        <v>1.7521801035746043E-3</v>
      </c>
    </row>
    <row r="224" spans="1:21" x14ac:dyDescent="0.3">
      <c r="A224" s="23"/>
      <c r="B224" s="23"/>
      <c r="C224" s="23"/>
      <c r="D224" s="23"/>
      <c r="E224" s="19">
        <v>2021</v>
      </c>
      <c r="F224" s="19">
        <v>2</v>
      </c>
      <c r="G224" s="19">
        <v>3</v>
      </c>
      <c r="H224" s="19">
        <f t="shared" si="30"/>
        <v>0.66666666666666663</v>
      </c>
      <c r="I224" s="21">
        <v>227533850</v>
      </c>
      <c r="J224" s="21">
        <v>3099267500</v>
      </c>
      <c r="K224" s="19">
        <v>100</v>
      </c>
      <c r="L224" s="19">
        <f t="shared" si="25"/>
        <v>7.3415363468948707</v>
      </c>
      <c r="M224" s="21">
        <v>2500000000</v>
      </c>
      <c r="N224" s="21">
        <v>3099267500</v>
      </c>
      <c r="O224" s="19">
        <f t="shared" si="29"/>
        <v>0.80664221465233321</v>
      </c>
      <c r="P224" s="19">
        <v>1</v>
      </c>
      <c r="Q224" s="22">
        <v>0</v>
      </c>
      <c r="R224" s="21">
        <v>-37571241226</v>
      </c>
      <c r="S224" s="21">
        <v>2011879396142</v>
      </c>
      <c r="T224" s="19">
        <v>100</v>
      </c>
      <c r="U224" s="19">
        <f t="shared" si="32"/>
        <v>-1.8674698542093022</v>
      </c>
    </row>
    <row r="225" spans="1:21" x14ac:dyDescent="0.3">
      <c r="A225" s="23"/>
      <c r="B225" s="23"/>
      <c r="C225" s="23"/>
      <c r="D225" s="23"/>
      <c r="E225" s="19">
        <v>2022</v>
      </c>
      <c r="F225" s="19">
        <v>2</v>
      </c>
      <c r="G225" s="19">
        <v>3</v>
      </c>
      <c r="H225" s="19">
        <f t="shared" si="30"/>
        <v>0.66666666666666663</v>
      </c>
      <c r="I225" s="21">
        <v>227533850</v>
      </c>
      <c r="J225" s="21">
        <v>3099267500</v>
      </c>
      <c r="K225" s="19">
        <v>100</v>
      </c>
      <c r="L225" s="19">
        <f t="shared" ref="L225:L288" si="33">I225/J225*K225</f>
        <v>7.3415363468948707</v>
      </c>
      <c r="M225" s="21">
        <v>2500000000</v>
      </c>
      <c r="N225" s="21">
        <v>3099267500</v>
      </c>
      <c r="O225" s="19">
        <f t="shared" si="29"/>
        <v>0.80664221465233321</v>
      </c>
      <c r="P225" s="19">
        <v>1</v>
      </c>
      <c r="Q225" s="22">
        <v>0</v>
      </c>
      <c r="R225" s="21">
        <v>-428487671595</v>
      </c>
      <c r="S225" s="21">
        <v>1534000446508</v>
      </c>
      <c r="T225" s="19">
        <v>100</v>
      </c>
      <c r="U225" s="19">
        <f t="shared" si="32"/>
        <v>-27.932695363316856</v>
      </c>
    </row>
    <row r="226" spans="1:21" x14ac:dyDescent="0.3">
      <c r="A226" s="23"/>
      <c r="B226" s="23"/>
      <c r="C226" s="23"/>
      <c r="D226" s="23"/>
      <c r="E226" s="19">
        <v>2023</v>
      </c>
      <c r="F226" s="19">
        <v>1</v>
      </c>
      <c r="G226" s="19">
        <v>2</v>
      </c>
      <c r="H226" s="19">
        <f t="shared" si="30"/>
        <v>0.5</v>
      </c>
      <c r="I226" s="21">
        <v>227533850</v>
      </c>
      <c r="J226" s="21">
        <v>3099267500</v>
      </c>
      <c r="K226" s="19">
        <v>100</v>
      </c>
      <c r="L226" s="19">
        <f t="shared" si="33"/>
        <v>7.3415363468948707</v>
      </c>
      <c r="M226" s="21">
        <v>2500000000</v>
      </c>
      <c r="N226" s="21">
        <v>3099267500</v>
      </c>
      <c r="O226" s="19">
        <f t="shared" si="29"/>
        <v>0.80664221465233321</v>
      </c>
      <c r="P226" s="19">
        <v>1</v>
      </c>
      <c r="Q226" s="22">
        <v>0</v>
      </c>
      <c r="R226" s="21">
        <v>-721000075536</v>
      </c>
      <c r="S226" s="21">
        <v>759828977658</v>
      </c>
      <c r="T226" s="19">
        <v>100</v>
      </c>
      <c r="U226" s="19">
        <f t="shared" si="32"/>
        <v>-94.889783982484943</v>
      </c>
    </row>
    <row r="227" spans="1:21" x14ac:dyDescent="0.3">
      <c r="A227" s="23">
        <f>A221+1</f>
        <v>38</v>
      </c>
      <c r="B227" s="23" t="s">
        <v>87</v>
      </c>
      <c r="C227" s="23" t="s">
        <v>88</v>
      </c>
      <c r="D227" s="23" t="s">
        <v>18</v>
      </c>
      <c r="E227" s="19"/>
    </row>
    <row r="228" spans="1:21" x14ac:dyDescent="0.3">
      <c r="A228" s="23"/>
      <c r="B228" s="23"/>
      <c r="C228" s="23"/>
      <c r="D228" s="23"/>
      <c r="E228" s="19">
        <v>2019</v>
      </c>
      <c r="F228" s="19">
        <v>3</v>
      </c>
      <c r="G228" s="19">
        <v>3</v>
      </c>
      <c r="H228" s="19">
        <f t="shared" si="30"/>
        <v>1</v>
      </c>
      <c r="I228" s="21">
        <v>1877480863000000</v>
      </c>
      <c r="J228" s="21">
        <v>3681231699000000</v>
      </c>
      <c r="K228" s="19">
        <v>100</v>
      </c>
      <c r="L228" s="19">
        <f t="shared" si="33"/>
        <v>51.00143149125914</v>
      </c>
      <c r="M228" s="21">
        <v>0</v>
      </c>
      <c r="N228" s="21">
        <v>3681231699000000</v>
      </c>
      <c r="O228" s="19">
        <f t="shared" si="29"/>
        <v>0</v>
      </c>
      <c r="P228" s="19">
        <v>1</v>
      </c>
      <c r="Q228" s="22" t="s">
        <v>204</v>
      </c>
      <c r="R228" s="21">
        <v>1835305000000</v>
      </c>
      <c r="S228" s="21">
        <v>27707749000000</v>
      </c>
      <c r="T228" s="19">
        <v>100</v>
      </c>
      <c r="U228" s="19">
        <f>R228/S228*T228</f>
        <v>6.6237968302657864</v>
      </c>
    </row>
    <row r="229" spans="1:21" x14ac:dyDescent="0.3">
      <c r="A229" s="23"/>
      <c r="B229" s="23"/>
      <c r="C229" s="23"/>
      <c r="D229" s="23"/>
      <c r="E229" s="19">
        <v>2020</v>
      </c>
      <c r="F229" s="19">
        <v>3</v>
      </c>
      <c r="G229" s="19">
        <v>3</v>
      </c>
      <c r="H229" s="19">
        <f t="shared" si="30"/>
        <v>1</v>
      </c>
      <c r="I229" s="21">
        <v>1877480863000000</v>
      </c>
      <c r="J229" s="21">
        <v>3681231699000000</v>
      </c>
      <c r="K229" s="19">
        <v>100</v>
      </c>
      <c r="L229" s="19">
        <f t="shared" si="33"/>
        <v>51.00143149125914</v>
      </c>
      <c r="M229" s="21">
        <v>0</v>
      </c>
      <c r="N229" s="21">
        <v>3681231699000000</v>
      </c>
      <c r="O229" s="19">
        <f t="shared" si="29"/>
        <v>0</v>
      </c>
      <c r="P229" s="19">
        <v>1</v>
      </c>
      <c r="Q229" s="22" t="s">
        <v>205</v>
      </c>
      <c r="R229" s="21">
        <v>1806337000000</v>
      </c>
      <c r="S229" s="21">
        <v>27344672000000</v>
      </c>
      <c r="T229" s="19">
        <v>100</v>
      </c>
      <c r="U229" s="19">
        <f>R229/S229*T229</f>
        <v>6.6058097167887038</v>
      </c>
    </row>
    <row r="230" spans="1:21" x14ac:dyDescent="0.3">
      <c r="A230" s="23"/>
      <c r="B230" s="23"/>
      <c r="C230" s="23"/>
      <c r="D230" s="23"/>
      <c r="E230" s="19">
        <v>2021</v>
      </c>
      <c r="F230" s="19">
        <v>3</v>
      </c>
      <c r="G230" s="19">
        <v>3</v>
      </c>
      <c r="H230" s="19">
        <f t="shared" si="30"/>
        <v>1</v>
      </c>
      <c r="I230" s="21">
        <v>1877480863000000</v>
      </c>
      <c r="J230" s="21">
        <v>3681231699000000</v>
      </c>
      <c r="K230" s="19">
        <v>100</v>
      </c>
      <c r="L230" s="19">
        <f t="shared" si="33"/>
        <v>51.00143149125914</v>
      </c>
      <c r="M230" s="21">
        <v>0</v>
      </c>
      <c r="N230" s="21">
        <v>3681231699000000</v>
      </c>
      <c r="O230" s="19">
        <f t="shared" si="29"/>
        <v>0</v>
      </c>
      <c r="P230" s="19">
        <v>1</v>
      </c>
      <c r="Q230" s="22" t="s">
        <v>206</v>
      </c>
      <c r="R230" s="21">
        <v>1788496000000</v>
      </c>
      <c r="S230" s="21">
        <v>26136114000000</v>
      </c>
      <c r="T230" s="19">
        <v>100</v>
      </c>
      <c r="U230" s="19">
        <f>R230/S230*T230</f>
        <v>6.8430065770297759</v>
      </c>
    </row>
    <row r="231" spans="1:21" x14ac:dyDescent="0.3">
      <c r="A231" s="23"/>
      <c r="B231" s="23"/>
      <c r="C231" s="23"/>
      <c r="D231" s="23"/>
      <c r="E231" s="19">
        <v>2022</v>
      </c>
      <c r="F231" s="19">
        <v>3</v>
      </c>
      <c r="G231" s="19">
        <v>3</v>
      </c>
      <c r="H231" s="19">
        <f t="shared" si="30"/>
        <v>1</v>
      </c>
      <c r="I231" s="21">
        <v>1877480863000000</v>
      </c>
      <c r="J231" s="21">
        <v>3681231699000000</v>
      </c>
      <c r="K231" s="19">
        <v>100</v>
      </c>
      <c r="L231" s="19">
        <f t="shared" si="33"/>
        <v>51.00143149125914</v>
      </c>
      <c r="M231" s="21">
        <v>0</v>
      </c>
      <c r="N231" s="21">
        <v>3681231699000000</v>
      </c>
      <c r="O231" s="19">
        <f t="shared" si="29"/>
        <v>0</v>
      </c>
      <c r="P231" s="19">
        <v>1</v>
      </c>
      <c r="Q231" s="22" t="s">
        <v>207</v>
      </c>
      <c r="R231" s="21">
        <v>1842434000000</v>
      </c>
      <c r="S231" s="21">
        <v>25706169000000</v>
      </c>
      <c r="T231" s="19">
        <v>100</v>
      </c>
      <c r="U231" s="19">
        <f>R231/S231*T231</f>
        <v>7.1672834641365659</v>
      </c>
    </row>
    <row r="232" spans="1:21" x14ac:dyDescent="0.3">
      <c r="A232" s="23"/>
      <c r="B232" s="23"/>
      <c r="C232" s="23"/>
      <c r="D232" s="23"/>
      <c r="E232" s="19">
        <v>2023</v>
      </c>
      <c r="F232" s="19">
        <v>3</v>
      </c>
      <c r="G232" s="19">
        <v>3</v>
      </c>
      <c r="H232" s="19">
        <f t="shared" si="30"/>
        <v>1</v>
      </c>
      <c r="I232" s="21">
        <v>1877480863000000</v>
      </c>
      <c r="J232" s="21">
        <v>3681231699000000</v>
      </c>
      <c r="K232" s="19">
        <v>100</v>
      </c>
      <c r="L232" s="19">
        <f t="shared" si="33"/>
        <v>51.00143149125914</v>
      </c>
      <c r="M232" s="21">
        <v>0</v>
      </c>
      <c r="N232" s="21">
        <v>3681231699000000</v>
      </c>
      <c r="O232" s="19">
        <f t="shared" si="29"/>
        <v>0</v>
      </c>
      <c r="P232" s="19">
        <v>1</v>
      </c>
      <c r="Q232" s="22">
        <v>0</v>
      </c>
      <c r="R232" s="21">
        <v>1950266000000</v>
      </c>
      <c r="S232" s="21">
        <v>29649645000000</v>
      </c>
      <c r="T232" s="19">
        <v>100</v>
      </c>
      <c r="U232" s="19">
        <f>R232/S232*T232</f>
        <v>6.5777043873543839</v>
      </c>
    </row>
    <row r="233" spans="1:21" x14ac:dyDescent="0.3">
      <c r="A233" s="23">
        <f>A227+1</f>
        <v>39</v>
      </c>
      <c r="B233" s="23" t="s">
        <v>89</v>
      </c>
      <c r="C233" s="23" t="s">
        <v>90</v>
      </c>
      <c r="D233" s="23" t="s">
        <v>12</v>
      </c>
      <c r="E233" s="19"/>
    </row>
    <row r="234" spans="1:21" x14ac:dyDescent="0.3">
      <c r="A234" s="23"/>
      <c r="B234" s="23"/>
      <c r="C234" s="23"/>
      <c r="D234" s="23"/>
      <c r="E234" s="19">
        <v>2019</v>
      </c>
      <c r="F234" s="19">
        <v>1</v>
      </c>
      <c r="G234" s="19">
        <v>3</v>
      </c>
      <c r="H234" s="19">
        <f t="shared" si="30"/>
        <v>0.33333333333333331</v>
      </c>
      <c r="I234" s="21">
        <v>590638800</v>
      </c>
      <c r="J234" s="21">
        <v>5284811100</v>
      </c>
      <c r="K234" s="19">
        <v>100</v>
      </c>
      <c r="L234" s="19">
        <f t="shared" si="33"/>
        <v>11.17615727078684</v>
      </c>
      <c r="M234" s="21">
        <v>4063504600</v>
      </c>
      <c r="N234" s="21">
        <v>5284811100</v>
      </c>
      <c r="O234" s="19">
        <f t="shared" si="29"/>
        <v>0.76890252520094804</v>
      </c>
      <c r="P234" s="19">
        <v>1</v>
      </c>
      <c r="Q234" s="22">
        <v>0</v>
      </c>
      <c r="R234" s="21">
        <v>90047274</v>
      </c>
      <c r="S234" s="21">
        <v>1279304590</v>
      </c>
      <c r="T234" s="19">
        <v>100</v>
      </c>
      <c r="U234" s="19">
        <f>R234/S234*T234</f>
        <v>7.038767366573742</v>
      </c>
    </row>
    <row r="235" spans="1:21" x14ac:dyDescent="0.3">
      <c r="A235" s="23"/>
      <c r="B235" s="23"/>
      <c r="C235" s="23"/>
      <c r="D235" s="23"/>
      <c r="E235" s="19">
        <v>2020</v>
      </c>
      <c r="F235" s="19">
        <v>1</v>
      </c>
      <c r="G235" s="19">
        <v>3</v>
      </c>
      <c r="H235" s="19">
        <f t="shared" si="30"/>
        <v>0.33333333333333331</v>
      </c>
      <c r="I235" s="21">
        <v>589515200</v>
      </c>
      <c r="J235" s="21">
        <v>5284811100</v>
      </c>
      <c r="K235" s="19">
        <v>100</v>
      </c>
      <c r="L235" s="19">
        <f t="shared" si="33"/>
        <v>11.15489634057119</v>
      </c>
      <c r="M235" s="21">
        <v>4063504600</v>
      </c>
      <c r="N235" s="21">
        <v>5284811100</v>
      </c>
      <c r="O235" s="19">
        <f t="shared" si="29"/>
        <v>0.76890252520094804</v>
      </c>
      <c r="P235" s="19">
        <v>1</v>
      </c>
      <c r="Q235" s="22">
        <v>0</v>
      </c>
      <c r="R235" s="21">
        <v>80234175</v>
      </c>
      <c r="S235" s="21">
        <v>1408289984</v>
      </c>
      <c r="T235" s="19">
        <v>100</v>
      </c>
      <c r="U235" s="19">
        <f>R235/S235*T235</f>
        <v>5.6972765489752994</v>
      </c>
    </row>
    <row r="236" spans="1:21" x14ac:dyDescent="0.3">
      <c r="A236" s="23"/>
      <c r="B236" s="23"/>
      <c r="C236" s="23"/>
      <c r="D236" s="23"/>
      <c r="E236" s="19">
        <v>2021</v>
      </c>
      <c r="F236" s="19">
        <v>1</v>
      </c>
      <c r="G236" s="19">
        <v>3</v>
      </c>
      <c r="H236" s="19">
        <f t="shared" si="30"/>
        <v>0.33333333333333331</v>
      </c>
      <c r="I236" s="21">
        <v>575351400</v>
      </c>
      <c r="J236" s="21">
        <v>5284811100</v>
      </c>
      <c r="K236" s="19">
        <v>100</v>
      </c>
      <c r="L236" s="19">
        <f t="shared" si="33"/>
        <v>10.886886761193791</v>
      </c>
      <c r="M236" s="21">
        <v>4063504600</v>
      </c>
      <c r="N236" s="21">
        <v>5284811100</v>
      </c>
      <c r="O236" s="19">
        <f t="shared" si="29"/>
        <v>0.76890252520094804</v>
      </c>
      <c r="P236" s="19">
        <v>1</v>
      </c>
      <c r="Q236" s="22">
        <v>0</v>
      </c>
      <c r="R236" s="21">
        <v>136582720</v>
      </c>
      <c r="S236" s="21">
        <v>1427875007</v>
      </c>
      <c r="T236" s="19">
        <v>100</v>
      </c>
      <c r="U236" s="19">
        <f>R236/S236*T236</f>
        <v>9.5654535117162389</v>
      </c>
    </row>
    <row r="237" spans="1:21" x14ac:dyDescent="0.3">
      <c r="A237" s="23"/>
      <c r="B237" s="23"/>
      <c r="C237" s="23"/>
      <c r="D237" s="23"/>
      <c r="E237" s="19">
        <v>2022</v>
      </c>
      <c r="F237" s="19">
        <v>1</v>
      </c>
      <c r="G237" s="19">
        <v>3</v>
      </c>
      <c r="H237" s="19">
        <f t="shared" si="30"/>
        <v>0.33333333333333331</v>
      </c>
      <c r="I237" s="21">
        <v>575351400</v>
      </c>
      <c r="J237" s="21">
        <v>5284811100</v>
      </c>
      <c r="K237" s="19">
        <v>100</v>
      </c>
      <c r="L237" s="19">
        <f t="shared" si="33"/>
        <v>10.886886761193791</v>
      </c>
      <c r="M237" s="21">
        <v>4063504600</v>
      </c>
      <c r="N237" s="21">
        <v>5284811100</v>
      </c>
      <c r="O237" s="19">
        <f t="shared" si="29"/>
        <v>0.76890252520094804</v>
      </c>
      <c r="P237" s="19">
        <v>1</v>
      </c>
      <c r="Q237" s="22">
        <v>0</v>
      </c>
      <c r="R237" s="21">
        <v>150654849</v>
      </c>
      <c r="S237" s="21">
        <v>1488208066</v>
      </c>
      <c r="T237" s="19">
        <v>100</v>
      </c>
      <c r="U237" s="19">
        <f>R237/S237*T237</f>
        <v>10.123238305308311</v>
      </c>
    </row>
    <row r="238" spans="1:21" x14ac:dyDescent="0.3">
      <c r="A238" s="23"/>
      <c r="B238" s="23"/>
      <c r="C238" s="23"/>
      <c r="D238" s="23"/>
      <c r="E238" s="19">
        <v>2023</v>
      </c>
      <c r="F238" s="19">
        <v>1</v>
      </c>
      <c r="G238" s="19">
        <v>3</v>
      </c>
      <c r="H238" s="19">
        <f t="shared" si="30"/>
        <v>0.33333333333333331</v>
      </c>
      <c r="I238" s="21">
        <v>575351400</v>
      </c>
      <c r="J238" s="21">
        <v>5284811100</v>
      </c>
      <c r="K238" s="19">
        <v>100</v>
      </c>
      <c r="L238" s="19">
        <f t="shared" si="33"/>
        <v>10.886886761193791</v>
      </c>
      <c r="M238" s="21">
        <v>4063504600</v>
      </c>
      <c r="N238" s="21">
        <v>5284811100</v>
      </c>
      <c r="O238" s="19">
        <f t="shared" si="29"/>
        <v>0.76890252520094804</v>
      </c>
      <c r="P238" s="19">
        <v>1</v>
      </c>
      <c r="Q238" s="22">
        <v>0</v>
      </c>
      <c r="R238" s="21">
        <v>157661988</v>
      </c>
      <c r="S238" s="21">
        <v>1522134648</v>
      </c>
      <c r="T238" s="19">
        <v>100</v>
      </c>
      <c r="U238" s="19">
        <f>R238/S238*T238</f>
        <v>10.357952774227895</v>
      </c>
    </row>
    <row r="239" spans="1:21" x14ac:dyDescent="0.3">
      <c r="A239" s="23">
        <f>A233+1</f>
        <v>40</v>
      </c>
      <c r="B239" s="23" t="s">
        <v>91</v>
      </c>
      <c r="C239" s="23" t="s">
        <v>92</v>
      </c>
      <c r="D239" s="23" t="s">
        <v>12</v>
      </c>
      <c r="E239" s="19"/>
    </row>
    <row r="240" spans="1:21" x14ac:dyDescent="0.3">
      <c r="A240" s="23"/>
      <c r="B240" s="23"/>
      <c r="C240" s="23"/>
      <c r="D240" s="23"/>
      <c r="E240" s="19">
        <v>2019</v>
      </c>
      <c r="F240" s="19">
        <v>1</v>
      </c>
      <c r="G240" s="19">
        <v>3</v>
      </c>
      <c r="H240" s="19">
        <f t="shared" si="30"/>
        <v>0.33333333333333331</v>
      </c>
      <c r="I240" s="21">
        <v>1125251900000000</v>
      </c>
      <c r="J240" s="21">
        <v>5433933500000000</v>
      </c>
      <c r="K240" s="19">
        <v>100</v>
      </c>
      <c r="L240" s="19">
        <f t="shared" si="33"/>
        <v>20.707870274820255</v>
      </c>
      <c r="M240" s="21">
        <v>3539719100000000</v>
      </c>
      <c r="N240" s="21">
        <v>5433933500000000</v>
      </c>
      <c r="O240" s="19">
        <f t="shared" si="29"/>
        <v>0.65141008810652545</v>
      </c>
      <c r="P240" s="19">
        <v>1</v>
      </c>
      <c r="Q240" s="22" t="s">
        <v>208</v>
      </c>
      <c r="R240" s="21">
        <v>1630372000000</v>
      </c>
      <c r="S240" s="21">
        <v>62813000000000</v>
      </c>
      <c r="T240" s="19">
        <v>100</v>
      </c>
      <c r="U240" s="19">
        <f>R240/S240*T240</f>
        <v>2.5955964529635582</v>
      </c>
    </row>
    <row r="241" spans="1:21" x14ac:dyDescent="0.3">
      <c r="A241" s="23"/>
      <c r="B241" s="23"/>
      <c r="C241" s="23"/>
      <c r="D241" s="23"/>
      <c r="E241" s="19">
        <v>2020</v>
      </c>
      <c r="F241" s="19">
        <v>1</v>
      </c>
      <c r="G241" s="19">
        <v>3</v>
      </c>
      <c r="H241" s="19">
        <f t="shared" si="30"/>
        <v>0.33333333333333331</v>
      </c>
      <c r="I241" s="21">
        <v>1125251900000000</v>
      </c>
      <c r="J241" s="21">
        <v>5433933500000000</v>
      </c>
      <c r="K241" s="19">
        <v>100</v>
      </c>
      <c r="L241" s="19">
        <f t="shared" si="33"/>
        <v>20.707870274820255</v>
      </c>
      <c r="M241" s="21">
        <v>3539719100000000</v>
      </c>
      <c r="N241" s="21">
        <v>5433933500000000</v>
      </c>
      <c r="O241" s="19">
        <f t="shared" si="29"/>
        <v>0.65141008810652545</v>
      </c>
      <c r="P241" s="19">
        <v>1</v>
      </c>
      <c r="Q241" s="22" t="s">
        <v>209</v>
      </c>
      <c r="R241" s="21">
        <v>-630160000000</v>
      </c>
      <c r="S241" s="21">
        <v>62778740000000</v>
      </c>
      <c r="T241" s="19">
        <v>100</v>
      </c>
      <c r="U241" s="19">
        <f>R241/S241*T241</f>
        <v>-1.0037793049048134</v>
      </c>
    </row>
    <row r="242" spans="1:21" x14ac:dyDescent="0.3">
      <c r="A242" s="23"/>
      <c r="B242" s="23"/>
      <c r="C242" s="23"/>
      <c r="D242" s="23"/>
      <c r="E242" s="19">
        <v>2021</v>
      </c>
      <c r="F242" s="19">
        <v>1</v>
      </c>
      <c r="G242" s="19">
        <v>3</v>
      </c>
      <c r="H242" s="19">
        <f t="shared" si="30"/>
        <v>0.33333333333333331</v>
      </c>
      <c r="I242" s="21">
        <v>1125251900000000</v>
      </c>
      <c r="J242" s="21">
        <v>5433933500000000</v>
      </c>
      <c r="K242" s="19">
        <v>100</v>
      </c>
      <c r="L242" s="19">
        <f t="shared" si="33"/>
        <v>20.707870274820255</v>
      </c>
      <c r="M242" s="21">
        <v>3539719100000000</v>
      </c>
      <c r="N242" s="21">
        <v>5433933500000000</v>
      </c>
      <c r="O242" s="19">
        <f t="shared" si="29"/>
        <v>0.65141008810652545</v>
      </c>
      <c r="P242" s="19">
        <v>1</v>
      </c>
      <c r="Q242" s="22" t="s">
        <v>210</v>
      </c>
      <c r="R242" s="21">
        <v>6860121000000</v>
      </c>
      <c r="S242" s="21">
        <v>63397148000000</v>
      </c>
      <c r="T242" s="19">
        <v>100</v>
      </c>
      <c r="U242" s="19">
        <f>R242/S242*T242</f>
        <v>10.820866894517085</v>
      </c>
    </row>
    <row r="243" spans="1:21" x14ac:dyDescent="0.3">
      <c r="A243" s="23"/>
      <c r="B243" s="23"/>
      <c r="C243" s="23"/>
      <c r="D243" s="23"/>
      <c r="E243" s="19">
        <v>2022</v>
      </c>
      <c r="F243" s="19">
        <v>1</v>
      </c>
      <c r="G243" s="19">
        <v>4</v>
      </c>
      <c r="H243" s="19">
        <f t="shared" si="30"/>
        <v>0.25</v>
      </c>
      <c r="I243" s="21">
        <v>843800087000000</v>
      </c>
      <c r="J243" s="21">
        <v>8062702740000000</v>
      </c>
      <c r="K243" s="19">
        <v>100</v>
      </c>
      <c r="L243" s="19">
        <f t="shared" si="33"/>
        <v>10.465474347873577</v>
      </c>
      <c r="M243" s="21">
        <v>5292710753000000</v>
      </c>
      <c r="N243" s="21">
        <v>8062702740000000</v>
      </c>
      <c r="O243" s="19">
        <f t="shared" si="29"/>
        <v>0.65644374146925333</v>
      </c>
      <c r="P243" s="19">
        <v>1</v>
      </c>
      <c r="Q243" s="22" t="s">
        <v>211</v>
      </c>
      <c r="R243" s="21">
        <v>5370203000000</v>
      </c>
      <c r="S243" s="21">
        <v>113880230000000</v>
      </c>
      <c r="T243" s="19">
        <v>100</v>
      </c>
      <c r="U243" s="19">
        <f>R243/S243*T243</f>
        <v>4.7156587232041938</v>
      </c>
    </row>
    <row r="244" spans="1:21" x14ac:dyDescent="0.3">
      <c r="A244" s="23"/>
      <c r="B244" s="23"/>
      <c r="C244" s="23"/>
      <c r="D244" s="23"/>
      <c r="E244" s="19">
        <v>2023</v>
      </c>
      <c r="F244" s="19">
        <v>1</v>
      </c>
      <c r="G244" s="19">
        <v>4</v>
      </c>
      <c r="H244" s="19">
        <f>F244/G244</f>
        <v>0.25</v>
      </c>
      <c r="I244" s="21">
        <v>843800087000000</v>
      </c>
      <c r="J244" s="21">
        <v>8062702740000000</v>
      </c>
      <c r="K244" s="19">
        <v>100</v>
      </c>
      <c r="L244" s="19">
        <f t="shared" si="33"/>
        <v>10.465474347873577</v>
      </c>
      <c r="M244" s="21">
        <v>5292710753000000</v>
      </c>
      <c r="N244" s="21">
        <v>8062702740000000</v>
      </c>
      <c r="O244" s="19">
        <f t="shared" si="29"/>
        <v>0.65644374146925333</v>
      </c>
      <c r="P244" s="19">
        <v>1</v>
      </c>
      <c r="Q244" s="22" t="s">
        <v>212</v>
      </c>
      <c r="R244" s="21">
        <v>4775741000000</v>
      </c>
      <c r="S244" s="21">
        <v>114722249000000</v>
      </c>
      <c r="T244" s="19">
        <v>100</v>
      </c>
      <c r="U244" s="19">
        <f>R244/S244*T244</f>
        <v>4.1628725392229713</v>
      </c>
    </row>
    <row r="245" spans="1:21" x14ac:dyDescent="0.3">
      <c r="A245" s="23">
        <f>A239+1</f>
        <v>41</v>
      </c>
      <c r="B245" s="23" t="s">
        <v>93</v>
      </c>
      <c r="C245" s="23" t="s">
        <v>94</v>
      </c>
      <c r="D245" s="23" t="s">
        <v>6</v>
      </c>
      <c r="E245" s="19"/>
    </row>
    <row r="246" spans="1:21" x14ac:dyDescent="0.3">
      <c r="A246" s="23"/>
      <c r="B246" s="23"/>
      <c r="C246" s="23"/>
      <c r="D246" s="23"/>
      <c r="E246" s="19">
        <v>2019</v>
      </c>
      <c r="F246" s="19">
        <v>2</v>
      </c>
      <c r="G246" s="19">
        <v>3</v>
      </c>
      <c r="H246" s="19">
        <f t="shared" ref="H246:H250" si="34">F246/G246</f>
        <v>0.66666666666666663</v>
      </c>
      <c r="I246" s="21">
        <v>6148115716000000</v>
      </c>
      <c r="J246" s="21">
        <v>1.1726575201E+16</v>
      </c>
      <c r="K246" s="19">
        <v>100</v>
      </c>
      <c r="L246" s="19">
        <f t="shared" si="33"/>
        <v>52.428911345536854</v>
      </c>
      <c r="M246" s="21">
        <v>0</v>
      </c>
      <c r="N246" s="21">
        <v>1.1726575201E+16</v>
      </c>
      <c r="O246" s="19">
        <f t="shared" si="29"/>
        <v>0</v>
      </c>
      <c r="P246" s="19">
        <v>1</v>
      </c>
      <c r="Q246" s="22" t="s">
        <v>213</v>
      </c>
      <c r="R246" s="21">
        <v>1793914000000</v>
      </c>
      <c r="S246" s="21">
        <v>26650895000000</v>
      </c>
      <c r="T246" s="19">
        <v>100</v>
      </c>
      <c r="U246" s="19">
        <f t="shared" ref="U246:U250" si="35">R246/S246*T246</f>
        <v>6.731158559590587</v>
      </c>
    </row>
    <row r="247" spans="1:21" x14ac:dyDescent="0.3">
      <c r="A247" s="23"/>
      <c r="B247" s="23"/>
      <c r="C247" s="23"/>
      <c r="D247" s="23"/>
      <c r="E247" s="19">
        <v>2020</v>
      </c>
      <c r="F247" s="19">
        <v>2</v>
      </c>
      <c r="G247" s="19">
        <v>3</v>
      </c>
      <c r="H247" s="19">
        <f t="shared" si="34"/>
        <v>0.66666666666666663</v>
      </c>
      <c r="I247" s="21">
        <v>6387169116000000</v>
      </c>
      <c r="J247" s="21">
        <v>1.1726575201E+16</v>
      </c>
      <c r="K247" s="19">
        <v>100</v>
      </c>
      <c r="L247" s="19">
        <f t="shared" si="33"/>
        <v>54.467472442041945</v>
      </c>
      <c r="M247" s="21">
        <v>0</v>
      </c>
      <c r="N247" s="21">
        <v>1.1726575201E+16</v>
      </c>
      <c r="O247" s="19">
        <f t="shared" si="29"/>
        <v>0</v>
      </c>
      <c r="P247" s="19">
        <v>1</v>
      </c>
      <c r="Q247" s="22" t="s">
        <v>214</v>
      </c>
      <c r="R247" s="21">
        <v>1221904000000</v>
      </c>
      <c r="S247" s="21">
        <v>25951760000000</v>
      </c>
      <c r="T247" s="19">
        <v>100</v>
      </c>
      <c r="U247" s="19">
        <f t="shared" si="35"/>
        <v>4.7083666001843421</v>
      </c>
    </row>
    <row r="248" spans="1:21" x14ac:dyDescent="0.3">
      <c r="A248" s="23"/>
      <c r="B248" s="23"/>
      <c r="C248" s="23"/>
      <c r="D248" s="23"/>
      <c r="E248" s="19">
        <v>2021</v>
      </c>
      <c r="F248" s="19">
        <v>3</v>
      </c>
      <c r="G248" s="19">
        <v>3</v>
      </c>
      <c r="H248" s="19">
        <f t="shared" si="34"/>
        <v>1</v>
      </c>
      <c r="I248" s="21">
        <v>6449760916000000</v>
      </c>
      <c r="J248" s="21">
        <v>1.1726575201E+16</v>
      </c>
      <c r="K248" s="19">
        <v>100</v>
      </c>
      <c r="L248" s="19">
        <f t="shared" si="33"/>
        <v>55.001232716692826</v>
      </c>
      <c r="M248" s="21">
        <v>0</v>
      </c>
      <c r="N248" s="21">
        <v>1.1726575201E+16</v>
      </c>
      <c r="O248" s="19">
        <f t="shared" si="29"/>
        <v>0</v>
      </c>
      <c r="P248" s="19">
        <v>1</v>
      </c>
      <c r="Q248" s="22" t="s">
        <v>215</v>
      </c>
      <c r="R248" s="21">
        <v>2130896000000</v>
      </c>
      <c r="S248" s="21">
        <v>28589656000000</v>
      </c>
      <c r="T248" s="19">
        <v>100</v>
      </c>
      <c r="U248" s="19">
        <f t="shared" si="35"/>
        <v>7.4533810410310641</v>
      </c>
    </row>
    <row r="249" spans="1:21" x14ac:dyDescent="0.3">
      <c r="A249" s="23"/>
      <c r="B249" s="23"/>
      <c r="C249" s="23"/>
      <c r="D249" s="23"/>
      <c r="E249" s="19">
        <v>2022</v>
      </c>
      <c r="F249" s="19">
        <v>3</v>
      </c>
      <c r="G249" s="19">
        <v>3</v>
      </c>
      <c r="H249" s="19">
        <f t="shared" si="34"/>
        <v>1</v>
      </c>
      <c r="I249" s="21">
        <v>0</v>
      </c>
      <c r="J249" s="21">
        <v>1.1726575201E+16</v>
      </c>
      <c r="K249" s="19">
        <v>100</v>
      </c>
      <c r="L249" s="19">
        <f t="shared" si="33"/>
        <v>0</v>
      </c>
      <c r="M249" s="21">
        <v>0</v>
      </c>
      <c r="N249" s="21">
        <v>1.1726575201E+16</v>
      </c>
      <c r="O249" s="19">
        <f t="shared" si="29"/>
        <v>0</v>
      </c>
      <c r="P249" s="19">
        <v>1</v>
      </c>
      <c r="Q249" s="22" t="s">
        <v>216</v>
      </c>
      <c r="R249" s="21">
        <v>1490931000000</v>
      </c>
      <c r="S249" s="21">
        <v>32690887000000</v>
      </c>
      <c r="T249" s="19">
        <v>100</v>
      </c>
      <c r="U249" s="19">
        <f t="shared" si="35"/>
        <v>4.560693015151287</v>
      </c>
    </row>
    <row r="250" spans="1:21" x14ac:dyDescent="0.3">
      <c r="A250" s="23"/>
      <c r="B250" s="23"/>
      <c r="C250" s="23"/>
      <c r="D250" s="23"/>
      <c r="E250" s="19">
        <v>2023</v>
      </c>
      <c r="F250" s="19">
        <v>3</v>
      </c>
      <c r="G250" s="19">
        <v>3</v>
      </c>
      <c r="H250" s="19">
        <f t="shared" si="34"/>
        <v>1</v>
      </c>
      <c r="I250" s="21">
        <v>6500176516000000</v>
      </c>
      <c r="J250" s="21">
        <v>1.1726575201E+16</v>
      </c>
      <c r="K250" s="19">
        <v>100</v>
      </c>
      <c r="L250" s="19">
        <f t="shared" si="33"/>
        <v>55.431158753373175</v>
      </c>
      <c r="M250" s="21">
        <v>0</v>
      </c>
      <c r="N250" s="21">
        <v>1.1726575201E+16</v>
      </c>
      <c r="O250" s="19">
        <f t="shared" si="29"/>
        <v>0</v>
      </c>
      <c r="P250" s="19">
        <v>1</v>
      </c>
      <c r="Q250" s="22" t="s">
        <v>216</v>
      </c>
      <c r="R250" s="21">
        <v>945922000000</v>
      </c>
      <c r="S250" s="21">
        <v>34109431000000</v>
      </c>
      <c r="T250" s="19">
        <v>100</v>
      </c>
      <c r="U250" s="19">
        <f t="shared" si="35"/>
        <v>2.7731978290696202</v>
      </c>
    </row>
    <row r="251" spans="1:21" x14ac:dyDescent="0.3">
      <c r="A251" s="23">
        <f>A245+1</f>
        <v>42</v>
      </c>
      <c r="B251" s="23" t="s">
        <v>95</v>
      </c>
      <c r="C251" s="23" t="s">
        <v>96</v>
      </c>
      <c r="D251" s="23" t="s">
        <v>12</v>
      </c>
      <c r="E251" s="19"/>
    </row>
    <row r="252" spans="1:21" x14ac:dyDescent="0.3">
      <c r="A252" s="23"/>
      <c r="B252" s="23"/>
      <c r="C252" s="23"/>
      <c r="D252" s="23"/>
      <c r="E252" s="19">
        <v>2019</v>
      </c>
      <c r="F252" s="19">
        <v>2</v>
      </c>
      <c r="G252" s="19">
        <v>3</v>
      </c>
      <c r="H252" s="19">
        <f t="shared" si="30"/>
        <v>0.66666666666666663</v>
      </c>
      <c r="I252" s="21">
        <v>159509900000000</v>
      </c>
      <c r="J252" s="21">
        <v>7257871200000000</v>
      </c>
      <c r="K252" s="19">
        <v>100</v>
      </c>
      <c r="L252" s="19">
        <f t="shared" si="33"/>
        <v>2.1977504919073239</v>
      </c>
      <c r="M252" s="21">
        <v>5080509840000000</v>
      </c>
      <c r="N252" s="21">
        <v>7257871200000000</v>
      </c>
      <c r="O252" s="19">
        <f t="shared" si="29"/>
        <v>0.7</v>
      </c>
      <c r="P252" s="19">
        <v>1</v>
      </c>
      <c r="Q252" s="22" t="s">
        <v>217</v>
      </c>
      <c r="R252" s="21">
        <v>2073888000000</v>
      </c>
      <c r="S252" s="21">
        <v>99679570000000</v>
      </c>
      <c r="T252" s="19">
        <v>100</v>
      </c>
      <c r="U252" s="19">
        <f>R252/S252*T252</f>
        <v>2.0805547214940838</v>
      </c>
    </row>
    <row r="253" spans="1:21" x14ac:dyDescent="0.3">
      <c r="A253" s="23"/>
      <c r="B253" s="23"/>
      <c r="C253" s="23"/>
      <c r="D253" s="23"/>
      <c r="E253" s="19">
        <v>2020</v>
      </c>
      <c r="F253" s="19">
        <v>2</v>
      </c>
      <c r="G253" s="19">
        <v>3</v>
      </c>
      <c r="H253" s="19">
        <f t="shared" si="30"/>
        <v>0.66666666666666663</v>
      </c>
      <c r="I253" s="21">
        <v>159509900000000</v>
      </c>
      <c r="J253" s="21">
        <v>7257871200000000</v>
      </c>
      <c r="K253" s="19">
        <v>100</v>
      </c>
      <c r="L253" s="19">
        <f t="shared" si="33"/>
        <v>2.1977504919073239</v>
      </c>
      <c r="M253" s="21">
        <v>5080509840000000</v>
      </c>
      <c r="N253" s="21">
        <v>7257871200000000</v>
      </c>
      <c r="O253" s="19">
        <f t="shared" si="29"/>
        <v>0.7</v>
      </c>
      <c r="P253" s="19">
        <v>1</v>
      </c>
      <c r="Q253" s="22" t="s">
        <v>218</v>
      </c>
      <c r="R253" s="21">
        <v>-41629000000</v>
      </c>
      <c r="S253" s="21">
        <v>104086646000000</v>
      </c>
      <c r="T253" s="19">
        <v>100</v>
      </c>
      <c r="U253" s="19">
        <f>R253/S253*T253</f>
        <v>-3.9994563759889044E-2</v>
      </c>
    </row>
    <row r="254" spans="1:21" x14ac:dyDescent="0.3">
      <c r="A254" s="23"/>
      <c r="B254" s="23"/>
      <c r="C254" s="23"/>
      <c r="D254" s="23"/>
      <c r="E254" s="19">
        <v>2021</v>
      </c>
      <c r="F254" s="19">
        <v>1</v>
      </c>
      <c r="G254" s="19">
        <v>3</v>
      </c>
      <c r="H254" s="19">
        <f t="shared" si="30"/>
        <v>0.33333333333333331</v>
      </c>
      <c r="I254" s="21">
        <v>159509900000000</v>
      </c>
      <c r="J254" s="21">
        <v>7257871200000000</v>
      </c>
      <c r="K254" s="19">
        <v>100</v>
      </c>
      <c r="L254" s="19">
        <f t="shared" si="33"/>
        <v>2.1977504919073239</v>
      </c>
      <c r="M254" s="21">
        <v>5080509840000000</v>
      </c>
      <c r="N254" s="21">
        <v>7257871200000000</v>
      </c>
      <c r="O254" s="19">
        <f t="shared" si="29"/>
        <v>0.7</v>
      </c>
      <c r="P254" s="19">
        <v>1</v>
      </c>
      <c r="Q254" s="22" t="s">
        <v>219</v>
      </c>
      <c r="R254" s="21">
        <v>871236000000</v>
      </c>
      <c r="S254" s="21">
        <v>101242884000000</v>
      </c>
      <c r="T254" s="19">
        <v>100</v>
      </c>
      <c r="U254" s="19">
        <f>R254/S254*T254</f>
        <v>0.86054048005981332</v>
      </c>
    </row>
    <row r="255" spans="1:21" x14ac:dyDescent="0.3">
      <c r="A255" s="23"/>
      <c r="B255" s="23"/>
      <c r="C255" s="23"/>
      <c r="D255" s="23"/>
      <c r="E255" s="19">
        <v>2022</v>
      </c>
      <c r="F255" s="19">
        <v>1</v>
      </c>
      <c r="G255" s="19">
        <v>3</v>
      </c>
      <c r="H255" s="19">
        <f t="shared" si="30"/>
        <v>0.33333333333333331</v>
      </c>
      <c r="I255" s="21">
        <v>159509900000000</v>
      </c>
      <c r="J255" s="21">
        <v>7257871200000000</v>
      </c>
      <c r="K255" s="19">
        <v>100</v>
      </c>
      <c r="L255" s="19">
        <f t="shared" si="33"/>
        <v>2.1977504919073239</v>
      </c>
      <c r="M255" s="21">
        <v>5080509840000000</v>
      </c>
      <c r="N255" s="21">
        <v>7257871200000000</v>
      </c>
      <c r="O255" s="19">
        <f t="shared" si="29"/>
        <v>0.7</v>
      </c>
      <c r="P255" s="19">
        <v>1</v>
      </c>
      <c r="Q255" s="22" t="s">
        <v>220</v>
      </c>
      <c r="R255" s="21">
        <v>2323708000000</v>
      </c>
      <c r="S255" s="21">
        <v>91139182000000</v>
      </c>
      <c r="T255" s="19">
        <v>100</v>
      </c>
      <c r="U255" s="19">
        <f>R255/S255*T255</f>
        <v>2.549625692273604</v>
      </c>
    </row>
    <row r="256" spans="1:21" x14ac:dyDescent="0.3">
      <c r="A256" s="23"/>
      <c r="B256" s="23"/>
      <c r="C256" s="23"/>
      <c r="D256" s="23"/>
      <c r="E256" s="19">
        <v>2023</v>
      </c>
      <c r="F256" s="19">
        <v>2</v>
      </c>
      <c r="G256" s="19">
        <v>3</v>
      </c>
      <c r="H256" s="19">
        <f t="shared" si="30"/>
        <v>0.66666666666666663</v>
      </c>
      <c r="I256" s="21">
        <v>159509900000000</v>
      </c>
      <c r="J256" s="21">
        <v>7257871200000000</v>
      </c>
      <c r="K256" s="19">
        <v>100</v>
      </c>
      <c r="L256" s="19">
        <f t="shared" si="33"/>
        <v>2.1977504919073239</v>
      </c>
      <c r="M256" s="21">
        <v>5080509840000000</v>
      </c>
      <c r="N256" s="21">
        <v>7257871200000000</v>
      </c>
      <c r="O256" s="19">
        <f t="shared" si="29"/>
        <v>0.7</v>
      </c>
      <c r="P256" s="19">
        <v>1</v>
      </c>
      <c r="Q256" s="22">
        <v>0</v>
      </c>
      <c r="R256" s="21">
        <v>6749489000000</v>
      </c>
      <c r="S256" s="21">
        <v>129311989000000</v>
      </c>
      <c r="T256" s="19">
        <v>100</v>
      </c>
      <c r="U256" s="19">
        <f>R256/S256*T256</f>
        <v>5.2195384605831094</v>
      </c>
    </row>
    <row r="257" spans="1:21" x14ac:dyDescent="0.3">
      <c r="A257" s="23">
        <f>A251+1</f>
        <v>43</v>
      </c>
      <c r="B257" s="23" t="s">
        <v>97</v>
      </c>
      <c r="C257" s="23" t="s">
        <v>98</v>
      </c>
      <c r="D257" s="23" t="s">
        <v>86</v>
      </c>
      <c r="E257" s="19"/>
    </row>
    <row r="258" spans="1:21" x14ac:dyDescent="0.3">
      <c r="A258" s="23"/>
      <c r="B258" s="23"/>
      <c r="C258" s="23"/>
      <c r="D258" s="23"/>
      <c r="E258" s="19">
        <v>2019</v>
      </c>
      <c r="F258" s="19">
        <v>1</v>
      </c>
      <c r="G258" s="19">
        <v>3</v>
      </c>
      <c r="H258" s="19">
        <f t="shared" si="30"/>
        <v>0.33333333333333331</v>
      </c>
      <c r="I258" s="21">
        <v>26702656085</v>
      </c>
      <c r="J258" s="21">
        <v>46875122110</v>
      </c>
      <c r="K258" s="19">
        <v>100</v>
      </c>
      <c r="L258" s="19">
        <f t="shared" si="33"/>
        <v>56.965517918732942</v>
      </c>
      <c r="M258" s="21">
        <v>0</v>
      </c>
      <c r="N258" s="21">
        <v>46875122110</v>
      </c>
      <c r="O258" s="19">
        <f t="shared" si="29"/>
        <v>0</v>
      </c>
      <c r="P258" s="19">
        <v>1</v>
      </c>
      <c r="Q258" s="22" t="s">
        <v>221</v>
      </c>
      <c r="R258" s="21">
        <v>2537601823645</v>
      </c>
      <c r="S258" s="21">
        <v>20264726862584</v>
      </c>
      <c r="T258" s="19">
        <v>100</v>
      </c>
      <c r="U258" s="19">
        <f t="shared" ref="U258:U262" si="36">R258/S258*T258</f>
        <v>12.522260185654558</v>
      </c>
    </row>
    <row r="259" spans="1:21" x14ac:dyDescent="0.3">
      <c r="A259" s="23"/>
      <c r="B259" s="23"/>
      <c r="C259" s="23"/>
      <c r="D259" s="23"/>
      <c r="E259" s="19">
        <v>2020</v>
      </c>
      <c r="F259" s="19">
        <v>2</v>
      </c>
      <c r="G259" s="19">
        <v>3</v>
      </c>
      <c r="H259" s="19">
        <f t="shared" si="30"/>
        <v>0.66666666666666663</v>
      </c>
      <c r="I259" s="21">
        <v>26702656085</v>
      </c>
      <c r="J259" s="21">
        <v>46875122110</v>
      </c>
      <c r="K259" s="19">
        <v>100</v>
      </c>
      <c r="L259" s="19">
        <f t="shared" si="33"/>
        <v>56.965517918732942</v>
      </c>
      <c r="M259" s="21">
        <v>0</v>
      </c>
      <c r="N259" s="21">
        <v>46875122110</v>
      </c>
      <c r="O259" s="19">
        <f t="shared" ref="O259:O322" si="37">M259/N259</f>
        <v>0</v>
      </c>
      <c r="P259" s="19">
        <v>1</v>
      </c>
      <c r="Q259" s="22" t="s">
        <v>222</v>
      </c>
      <c r="R259" s="21">
        <v>2799622515814</v>
      </c>
      <c r="S259" s="21">
        <v>22564300317374</v>
      </c>
      <c r="T259" s="19">
        <v>100</v>
      </c>
      <c r="U259" s="19">
        <f t="shared" si="36"/>
        <v>12.407309229342042</v>
      </c>
    </row>
    <row r="260" spans="1:21" x14ac:dyDescent="0.3">
      <c r="A260" s="23"/>
      <c r="B260" s="23"/>
      <c r="C260" s="23"/>
      <c r="D260" s="23"/>
      <c r="E260" s="19">
        <v>2021</v>
      </c>
      <c r="F260" s="19">
        <v>2</v>
      </c>
      <c r="G260" s="19">
        <v>3</v>
      </c>
      <c r="H260" s="19">
        <f t="shared" si="30"/>
        <v>0.66666666666666663</v>
      </c>
      <c r="I260" s="21">
        <v>26702656085</v>
      </c>
      <c r="J260" s="21">
        <v>46875122110</v>
      </c>
      <c r="K260" s="19">
        <v>100</v>
      </c>
      <c r="L260" s="19">
        <f t="shared" si="33"/>
        <v>56.965517918732942</v>
      </c>
      <c r="M260" s="21">
        <v>0</v>
      </c>
      <c r="N260" s="21">
        <v>46875122110</v>
      </c>
      <c r="O260" s="19">
        <f t="shared" si="37"/>
        <v>0</v>
      </c>
      <c r="P260" s="19">
        <v>1</v>
      </c>
      <c r="Q260" s="22" t="s">
        <v>223</v>
      </c>
      <c r="R260" s="21">
        <v>3232007683281</v>
      </c>
      <c r="S260" s="21">
        <v>25666635156271</v>
      </c>
      <c r="T260" s="19">
        <v>100</v>
      </c>
      <c r="U260" s="19">
        <f t="shared" si="36"/>
        <v>12.592253186297931</v>
      </c>
    </row>
    <row r="261" spans="1:21" x14ac:dyDescent="0.3">
      <c r="A261" s="23"/>
      <c r="B261" s="23"/>
      <c r="C261" s="23"/>
      <c r="D261" s="23"/>
      <c r="E261" s="19">
        <v>2022</v>
      </c>
      <c r="F261" s="19">
        <v>2</v>
      </c>
      <c r="G261" s="19">
        <v>3</v>
      </c>
      <c r="H261" s="19">
        <f t="shared" si="30"/>
        <v>0.66666666666666663</v>
      </c>
      <c r="I261" s="21">
        <v>26702656085</v>
      </c>
      <c r="J261" s="21">
        <v>46875122110</v>
      </c>
      <c r="K261" s="19">
        <v>100</v>
      </c>
      <c r="L261" s="19">
        <f t="shared" si="33"/>
        <v>56.965517918732942</v>
      </c>
      <c r="M261" s="21">
        <v>0</v>
      </c>
      <c r="N261" s="21">
        <v>46875122110</v>
      </c>
      <c r="O261" s="19">
        <f t="shared" si="37"/>
        <v>0</v>
      </c>
      <c r="P261" s="19">
        <v>1</v>
      </c>
      <c r="Q261" s="22" t="s">
        <v>224</v>
      </c>
      <c r="R261" s="21">
        <v>3450083412291</v>
      </c>
      <c r="S261" s="21">
        <v>27241313025674</v>
      </c>
      <c r="T261" s="19">
        <v>100</v>
      </c>
      <c r="U261" s="19">
        <f t="shared" si="36"/>
        <v>12.664893975703063</v>
      </c>
    </row>
    <row r="262" spans="1:21" x14ac:dyDescent="0.3">
      <c r="A262" s="23"/>
      <c r="B262" s="23"/>
      <c r="C262" s="23"/>
      <c r="D262" s="23"/>
      <c r="E262" s="19">
        <v>2023</v>
      </c>
      <c r="F262" s="19">
        <v>2</v>
      </c>
      <c r="G262" s="19">
        <v>3</v>
      </c>
      <c r="H262" s="19">
        <f t="shared" si="30"/>
        <v>0.66666666666666663</v>
      </c>
      <c r="I262" s="21">
        <v>26702656085</v>
      </c>
      <c r="J262" s="21">
        <v>46875122110</v>
      </c>
      <c r="K262" s="19">
        <v>100</v>
      </c>
      <c r="L262" s="19">
        <f t="shared" si="33"/>
        <v>56.965517918732942</v>
      </c>
      <c r="M262" s="21">
        <v>0</v>
      </c>
      <c r="N262" s="21">
        <v>46875122110</v>
      </c>
      <c r="O262" s="19">
        <f t="shared" si="37"/>
        <v>0</v>
      </c>
      <c r="P262" s="19">
        <v>1</v>
      </c>
      <c r="Q262" s="22" t="s">
        <v>225</v>
      </c>
      <c r="R262" s="21">
        <v>2778404819501</v>
      </c>
      <c r="S262" s="21">
        <v>27057568182323</v>
      </c>
      <c r="T262" s="19">
        <v>100</v>
      </c>
      <c r="U262" s="19">
        <f t="shared" si="36"/>
        <v>10.268494200140875</v>
      </c>
    </row>
    <row r="263" spans="1:21" x14ac:dyDescent="0.3">
      <c r="A263" s="23">
        <f>A257+1</f>
        <v>44</v>
      </c>
      <c r="B263" s="23" t="s">
        <v>99</v>
      </c>
      <c r="C263" s="23" t="s">
        <v>100</v>
      </c>
      <c r="D263" s="23" t="s">
        <v>18</v>
      </c>
      <c r="E263" s="19"/>
    </row>
    <row r="264" spans="1:21" x14ac:dyDescent="0.3">
      <c r="A264" s="23"/>
      <c r="B264" s="23"/>
      <c r="C264" s="23"/>
      <c r="D264" s="23"/>
      <c r="E264" s="19">
        <v>2019</v>
      </c>
      <c r="F264" s="19">
        <v>1</v>
      </c>
      <c r="G264" s="19">
        <v>3</v>
      </c>
      <c r="H264" s="19">
        <f>F264/G264</f>
        <v>0.33333333333333331</v>
      </c>
      <c r="I264" s="21">
        <v>833632000000000</v>
      </c>
      <c r="J264" s="21">
        <v>1560000000000000</v>
      </c>
      <c r="K264" s="19">
        <v>100</v>
      </c>
      <c r="L264" s="19">
        <f t="shared" si="33"/>
        <v>53.437948717948714</v>
      </c>
      <c r="M264" s="21">
        <v>0</v>
      </c>
      <c r="N264" s="21">
        <v>1560000000000000</v>
      </c>
      <c r="O264" s="19">
        <f t="shared" si="37"/>
        <v>0</v>
      </c>
      <c r="P264" s="19">
        <v>1</v>
      </c>
      <c r="Q264" s="22">
        <v>0</v>
      </c>
      <c r="R264" s="21">
        <v>225747000000</v>
      </c>
      <c r="S264" s="21">
        <v>5863204000000</v>
      </c>
      <c r="T264" s="19">
        <v>100</v>
      </c>
      <c r="U264" s="19">
        <f>R264/S264*T264</f>
        <v>3.8502327396420113</v>
      </c>
    </row>
    <row r="265" spans="1:21" x14ac:dyDescent="0.3">
      <c r="A265" s="23"/>
      <c r="B265" s="23"/>
      <c r="C265" s="23"/>
      <c r="D265" s="23"/>
      <c r="E265" s="19">
        <v>2020</v>
      </c>
      <c r="F265" s="19">
        <v>1</v>
      </c>
      <c r="G265" s="19">
        <v>3</v>
      </c>
      <c r="H265" s="19">
        <f>F265/G265</f>
        <v>0.33333333333333331</v>
      </c>
      <c r="I265" s="21">
        <v>833632000000000</v>
      </c>
      <c r="J265" s="21">
        <v>1560000000000000</v>
      </c>
      <c r="K265" s="19">
        <v>100</v>
      </c>
      <c r="L265" s="19">
        <f t="shared" si="33"/>
        <v>53.437948717948714</v>
      </c>
      <c r="M265" s="21">
        <v>0</v>
      </c>
      <c r="N265" s="21">
        <v>1560000000000000</v>
      </c>
      <c r="O265" s="19">
        <f t="shared" si="37"/>
        <v>0</v>
      </c>
      <c r="P265" s="19">
        <v>1</v>
      </c>
      <c r="Q265" s="22">
        <v>0</v>
      </c>
      <c r="R265" s="21">
        <v>118196000000</v>
      </c>
      <c r="S265" s="21">
        <v>5524302000000</v>
      </c>
      <c r="T265" s="19">
        <v>100</v>
      </c>
      <c r="U265" s="19">
        <f>R265/S265*T265</f>
        <v>2.139564419179111</v>
      </c>
    </row>
    <row r="266" spans="1:21" x14ac:dyDescent="0.3">
      <c r="A266" s="23"/>
      <c r="B266" s="23"/>
      <c r="C266" s="23"/>
      <c r="D266" s="23"/>
      <c r="E266" s="19">
        <v>2021</v>
      </c>
      <c r="F266" s="19">
        <v>1</v>
      </c>
      <c r="G266" s="19">
        <v>3</v>
      </c>
      <c r="H266" s="19">
        <f>F266/G266</f>
        <v>0.33333333333333331</v>
      </c>
      <c r="I266" s="21">
        <v>853432000000000</v>
      </c>
      <c r="J266" s="21">
        <v>1560000000000000</v>
      </c>
      <c r="K266" s="19">
        <v>100</v>
      </c>
      <c r="L266" s="19">
        <f t="shared" si="33"/>
        <v>54.707179487179488</v>
      </c>
      <c r="M266" s="21">
        <v>0</v>
      </c>
      <c r="N266" s="21">
        <v>1560000000000000</v>
      </c>
      <c r="O266" s="19">
        <f t="shared" si="37"/>
        <v>0</v>
      </c>
      <c r="P266" s="19">
        <v>1</v>
      </c>
      <c r="Q266" s="22">
        <v>0</v>
      </c>
      <c r="R266" s="21">
        <v>305732000000</v>
      </c>
      <c r="S266" s="21">
        <v>6217987000000</v>
      </c>
      <c r="T266" s="19">
        <v>100</v>
      </c>
      <c r="U266" s="19">
        <f>R266/S266*T266</f>
        <v>4.9168967384460593</v>
      </c>
    </row>
    <row r="267" spans="1:21" x14ac:dyDescent="0.3">
      <c r="A267" s="23"/>
      <c r="B267" s="23"/>
      <c r="C267" s="23"/>
      <c r="D267" s="23"/>
      <c r="E267" s="19">
        <v>2022</v>
      </c>
      <c r="F267" s="19">
        <v>1</v>
      </c>
      <c r="G267" s="19">
        <v>3</v>
      </c>
      <c r="H267" s="19">
        <f>F267/G267</f>
        <v>0.33333333333333331</v>
      </c>
      <c r="I267" s="21">
        <v>882864000000000</v>
      </c>
      <c r="J267" s="21">
        <v>1560000000000000</v>
      </c>
      <c r="K267" s="19">
        <v>100</v>
      </c>
      <c r="L267" s="19">
        <f t="shared" si="33"/>
        <v>56.593846153846151</v>
      </c>
      <c r="M267" s="21">
        <v>0</v>
      </c>
      <c r="N267" s="21">
        <v>1560000000000000</v>
      </c>
      <c r="O267" s="19">
        <f t="shared" si="37"/>
        <v>0</v>
      </c>
      <c r="P267" s="19">
        <v>1</v>
      </c>
      <c r="Q267" s="22">
        <v>0</v>
      </c>
      <c r="R267" s="21">
        <v>340580000000</v>
      </c>
      <c r="S267" s="21">
        <v>6094139000000</v>
      </c>
      <c r="T267" s="19">
        <v>100</v>
      </c>
      <c r="U267" s="19">
        <f>R267/S267*T267</f>
        <v>5.5886483718208595</v>
      </c>
    </row>
    <row r="268" spans="1:21" x14ac:dyDescent="0.3">
      <c r="A268" s="23"/>
      <c r="B268" s="23"/>
      <c r="C268" s="23"/>
      <c r="D268" s="23"/>
      <c r="E268" s="19">
        <v>2023</v>
      </c>
      <c r="F268" s="19">
        <v>1</v>
      </c>
      <c r="G268" s="19">
        <v>3</v>
      </c>
      <c r="H268" s="19">
        <f>F268/G268</f>
        <v>0.33333333333333331</v>
      </c>
      <c r="I268" s="21">
        <v>882864000000000</v>
      </c>
      <c r="J268" s="21">
        <v>1560000000000000</v>
      </c>
      <c r="K268" s="19">
        <v>100</v>
      </c>
      <c r="L268" s="19">
        <f t="shared" si="33"/>
        <v>56.593846153846151</v>
      </c>
      <c r="M268" s="21">
        <v>0</v>
      </c>
      <c r="N268" s="21">
        <v>1560000000000000</v>
      </c>
      <c r="O268" s="19">
        <f t="shared" si="37"/>
        <v>0</v>
      </c>
      <c r="P268" s="19">
        <v>1</v>
      </c>
      <c r="Q268" s="22">
        <v>0</v>
      </c>
      <c r="R268" s="21">
        <v>167445000000</v>
      </c>
      <c r="S268" s="21">
        <v>5628540000000</v>
      </c>
      <c r="T268" s="19">
        <v>100</v>
      </c>
      <c r="U268" s="19">
        <f>R268/S268*T268</f>
        <v>2.9749277787845516</v>
      </c>
    </row>
    <row r="269" spans="1:21" x14ac:dyDescent="0.3">
      <c r="A269" s="23">
        <f>A263+1</f>
        <v>45</v>
      </c>
      <c r="B269" s="23" t="s">
        <v>101</v>
      </c>
      <c r="C269" s="23" t="s">
        <v>102</v>
      </c>
      <c r="D269" s="23" t="s">
        <v>28</v>
      </c>
      <c r="E269" s="19"/>
    </row>
    <row r="270" spans="1:21" x14ac:dyDescent="0.3">
      <c r="A270" s="23"/>
      <c r="B270" s="23"/>
      <c r="C270" s="23"/>
      <c r="D270" s="23"/>
      <c r="E270" s="19">
        <v>2019</v>
      </c>
      <c r="F270" s="19">
        <v>2</v>
      </c>
      <c r="G270" s="19">
        <v>3</v>
      </c>
      <c r="H270" s="19">
        <f t="shared" ref="H270:H322" si="38">F270/G270</f>
        <v>0.66666666666666663</v>
      </c>
      <c r="I270" s="21">
        <v>1895236109000000</v>
      </c>
      <c r="J270" s="21">
        <v>6832410700000000</v>
      </c>
      <c r="K270" s="19">
        <v>100</v>
      </c>
      <c r="L270" s="19">
        <f t="shared" si="33"/>
        <v>27.738907864540401</v>
      </c>
      <c r="M270" s="21">
        <v>0</v>
      </c>
      <c r="N270" s="21">
        <v>6832410700000000</v>
      </c>
      <c r="O270" s="19">
        <f t="shared" si="37"/>
        <v>0</v>
      </c>
      <c r="P270" s="19">
        <v>1</v>
      </c>
      <c r="Q270" s="22">
        <v>0</v>
      </c>
      <c r="R270" s="21">
        <v>528114000000</v>
      </c>
      <c r="S270" s="21">
        <v>93408831000000</v>
      </c>
      <c r="T270" s="19">
        <v>100</v>
      </c>
      <c r="U270" s="19">
        <f t="shared" ref="U270:U322" si="39">R270/S270*T270</f>
        <v>0.56537909140517995</v>
      </c>
    </row>
    <row r="271" spans="1:21" x14ac:dyDescent="0.3">
      <c r="A271" s="23"/>
      <c r="B271" s="23"/>
      <c r="C271" s="23"/>
      <c r="D271" s="23"/>
      <c r="E271" s="19">
        <v>2020</v>
      </c>
      <c r="F271" s="19">
        <v>2</v>
      </c>
      <c r="G271" s="19">
        <v>3</v>
      </c>
      <c r="H271" s="19">
        <f t="shared" si="38"/>
        <v>0.66666666666666663</v>
      </c>
      <c r="I271" s="21">
        <v>1895236109000000</v>
      </c>
      <c r="J271" s="21">
        <v>6832410700000000</v>
      </c>
      <c r="K271" s="19">
        <v>100</v>
      </c>
      <c r="L271" s="19">
        <f t="shared" si="33"/>
        <v>27.738907864540401</v>
      </c>
      <c r="M271" s="21">
        <v>0</v>
      </c>
      <c r="N271" s="21">
        <v>6832410700000000</v>
      </c>
      <c r="O271" s="19">
        <f t="shared" si="37"/>
        <v>0</v>
      </c>
      <c r="P271" s="19">
        <v>1</v>
      </c>
      <c r="Q271" s="22">
        <v>0</v>
      </c>
      <c r="R271" s="21">
        <v>64164000000</v>
      </c>
      <c r="S271" s="21">
        <v>92518025000000</v>
      </c>
      <c r="T271" s="19">
        <v>100</v>
      </c>
      <c r="U271" s="19">
        <f t="shared" si="39"/>
        <v>6.9352972028964094E-2</v>
      </c>
    </row>
    <row r="272" spans="1:21" x14ac:dyDescent="0.3">
      <c r="A272" s="23"/>
      <c r="B272" s="23"/>
      <c r="C272" s="23"/>
      <c r="D272" s="23"/>
      <c r="E272" s="19">
        <v>2021</v>
      </c>
      <c r="F272" s="19">
        <v>2</v>
      </c>
      <c r="G272" s="19">
        <v>3</v>
      </c>
      <c r="H272" s="19">
        <f t="shared" si="38"/>
        <v>0.66666666666666663</v>
      </c>
      <c r="I272" s="21">
        <v>4100947307000000</v>
      </c>
      <c r="J272" s="21">
        <v>1.183236885E+16</v>
      </c>
      <c r="K272" s="19">
        <v>100</v>
      </c>
      <c r="L272" s="19">
        <f t="shared" si="33"/>
        <v>34.65871761595735</v>
      </c>
      <c r="M272" s="21">
        <v>0</v>
      </c>
      <c r="N272" s="21">
        <v>1.183236885E+16</v>
      </c>
      <c r="O272" s="19">
        <f t="shared" si="37"/>
        <v>0</v>
      </c>
      <c r="P272" s="19">
        <v>1</v>
      </c>
      <c r="Q272" s="22">
        <v>0</v>
      </c>
      <c r="R272" s="21">
        <v>44127000000</v>
      </c>
      <c r="S272" s="21">
        <v>119104185000000</v>
      </c>
      <c r="T272" s="19">
        <v>100</v>
      </c>
      <c r="U272" s="19">
        <f t="shared" si="39"/>
        <v>3.7049075983350208E-2</v>
      </c>
    </row>
    <row r="273" spans="1:21" x14ac:dyDescent="0.3">
      <c r="A273" s="23"/>
      <c r="B273" s="23"/>
      <c r="C273" s="23"/>
      <c r="D273" s="23"/>
      <c r="E273" s="19">
        <v>2022</v>
      </c>
      <c r="F273" s="19">
        <v>2</v>
      </c>
      <c r="G273" s="19">
        <v>3</v>
      </c>
      <c r="H273" s="19">
        <f t="shared" si="38"/>
        <v>0.66666666666666663</v>
      </c>
      <c r="I273" s="21">
        <v>4100947307000000</v>
      </c>
      <c r="J273" s="21">
        <v>1.183236885E+16</v>
      </c>
      <c r="K273" s="19">
        <v>100</v>
      </c>
      <c r="L273" s="19">
        <f t="shared" si="33"/>
        <v>34.65871761595735</v>
      </c>
      <c r="M273" s="21">
        <v>0</v>
      </c>
      <c r="N273" s="21">
        <v>1.183236885E+16</v>
      </c>
      <c r="O273" s="19">
        <f t="shared" si="37"/>
        <v>0</v>
      </c>
      <c r="P273" s="19">
        <v>1</v>
      </c>
      <c r="Q273" s="22">
        <v>0</v>
      </c>
      <c r="R273" s="21">
        <v>25997000000</v>
      </c>
      <c r="S273" s="21">
        <v>135382812000000</v>
      </c>
      <c r="T273" s="19">
        <v>100</v>
      </c>
      <c r="U273" s="19">
        <f t="shared" si="39"/>
        <v>1.9202585332619624E-2</v>
      </c>
    </row>
    <row r="274" spans="1:21" x14ac:dyDescent="0.3">
      <c r="A274" s="23"/>
      <c r="B274" s="23"/>
      <c r="C274" s="23"/>
      <c r="D274" s="23"/>
      <c r="E274" s="19">
        <v>2023</v>
      </c>
      <c r="F274" s="19">
        <v>2</v>
      </c>
      <c r="G274" s="19">
        <v>3</v>
      </c>
      <c r="H274" s="19">
        <f t="shared" si="38"/>
        <v>0.66666666666666663</v>
      </c>
      <c r="I274" s="21">
        <v>4100947307000000</v>
      </c>
      <c r="J274" s="21">
        <v>1.183236885E+16</v>
      </c>
      <c r="K274" s="19">
        <v>100</v>
      </c>
      <c r="L274" s="19">
        <f t="shared" si="33"/>
        <v>34.65871761595735</v>
      </c>
      <c r="M274" s="21">
        <v>0</v>
      </c>
      <c r="N274" s="21">
        <v>1.183236885E+16</v>
      </c>
      <c r="O274" s="19">
        <f t="shared" si="37"/>
        <v>0</v>
      </c>
      <c r="P274" s="19">
        <v>1</v>
      </c>
      <c r="Q274" s="22">
        <v>0</v>
      </c>
      <c r="R274" s="21">
        <v>22103000000</v>
      </c>
      <c r="S274" s="21">
        <v>141488996000000</v>
      </c>
      <c r="T274" s="19">
        <v>100</v>
      </c>
      <c r="U274" s="19">
        <f t="shared" si="39"/>
        <v>1.5621709549765977E-2</v>
      </c>
    </row>
    <row r="275" spans="1:21" x14ac:dyDescent="0.3">
      <c r="A275" s="23">
        <f>A269+1</f>
        <v>46</v>
      </c>
      <c r="B275" s="23" t="s">
        <v>103</v>
      </c>
      <c r="C275" s="23" t="s">
        <v>104</v>
      </c>
      <c r="D275" s="23" t="s">
        <v>86</v>
      </c>
      <c r="E275" s="19"/>
    </row>
    <row r="276" spans="1:21" x14ac:dyDescent="0.3">
      <c r="A276" s="23"/>
      <c r="B276" s="23"/>
      <c r="C276" s="23"/>
      <c r="D276" s="23"/>
      <c r="E276" s="19">
        <v>2019</v>
      </c>
      <c r="F276" s="19">
        <v>2</v>
      </c>
      <c r="G276" s="19">
        <v>3</v>
      </c>
      <c r="H276" s="19">
        <f t="shared" si="38"/>
        <v>0.66666666666666663</v>
      </c>
      <c r="I276" s="21">
        <v>388194920</v>
      </c>
      <c r="J276" s="21">
        <v>448000000</v>
      </c>
      <c r="K276" s="19">
        <v>100</v>
      </c>
      <c r="L276" s="19">
        <f t="shared" si="33"/>
        <v>86.650651785714288</v>
      </c>
      <c r="M276" s="21">
        <v>0</v>
      </c>
      <c r="N276" s="21">
        <v>448000000</v>
      </c>
      <c r="O276" s="19">
        <f t="shared" si="37"/>
        <v>0</v>
      </c>
      <c r="P276" s="19">
        <v>1</v>
      </c>
      <c r="Q276" s="22">
        <v>0</v>
      </c>
      <c r="R276" s="21">
        <v>78256797000000</v>
      </c>
      <c r="S276" s="21">
        <v>901060986000000</v>
      </c>
      <c r="T276" s="19">
        <v>100</v>
      </c>
      <c r="U276" s="19">
        <f t="shared" si="39"/>
        <v>8.684961197509887</v>
      </c>
    </row>
    <row r="277" spans="1:21" x14ac:dyDescent="0.3">
      <c r="A277" s="23"/>
      <c r="B277" s="23"/>
      <c r="C277" s="23"/>
      <c r="D277" s="23"/>
      <c r="E277" s="19">
        <v>2020</v>
      </c>
      <c r="F277" s="19">
        <v>2</v>
      </c>
      <c r="G277" s="19">
        <v>3</v>
      </c>
      <c r="H277" s="19">
        <f t="shared" si="38"/>
        <v>0.66666666666666663</v>
      </c>
      <c r="I277" s="21">
        <v>388194920</v>
      </c>
      <c r="J277" s="21">
        <v>448000000</v>
      </c>
      <c r="K277" s="19">
        <v>100</v>
      </c>
      <c r="L277" s="19">
        <f t="shared" si="33"/>
        <v>86.650651785714288</v>
      </c>
      <c r="M277" s="21">
        <v>0</v>
      </c>
      <c r="N277" s="21">
        <v>448000000</v>
      </c>
      <c r="O277" s="19">
        <f t="shared" si="37"/>
        <v>0</v>
      </c>
      <c r="P277" s="19">
        <v>1</v>
      </c>
      <c r="Q277" s="22">
        <v>0</v>
      </c>
      <c r="R277" s="21">
        <v>71902263000000</v>
      </c>
      <c r="S277" s="21">
        <v>929901046000000</v>
      </c>
      <c r="T277" s="19">
        <v>100</v>
      </c>
      <c r="U277" s="19">
        <f t="shared" si="39"/>
        <v>7.7322488569391279</v>
      </c>
    </row>
    <row r="278" spans="1:21" x14ac:dyDescent="0.3">
      <c r="A278" s="23"/>
      <c r="B278" s="23"/>
      <c r="C278" s="23"/>
      <c r="D278" s="23"/>
      <c r="E278" s="19">
        <v>2021</v>
      </c>
      <c r="F278" s="19">
        <v>2</v>
      </c>
      <c r="G278" s="19">
        <v>3</v>
      </c>
      <c r="H278" s="19">
        <f t="shared" si="38"/>
        <v>0.66666666666666663</v>
      </c>
      <c r="I278" s="21">
        <v>388194920</v>
      </c>
      <c r="J278" s="21">
        <v>448000000</v>
      </c>
      <c r="K278" s="19">
        <v>100</v>
      </c>
      <c r="L278" s="19">
        <f t="shared" si="33"/>
        <v>86.650651785714288</v>
      </c>
      <c r="M278" s="21">
        <v>0</v>
      </c>
      <c r="N278" s="21">
        <v>448000000</v>
      </c>
      <c r="O278" s="19">
        <f t="shared" si="37"/>
        <v>0</v>
      </c>
      <c r="P278" s="19">
        <v>1</v>
      </c>
      <c r="Q278" s="22">
        <v>0</v>
      </c>
      <c r="R278" s="21">
        <v>131660834000000</v>
      </c>
      <c r="S278" s="21">
        <v>1026266866000000</v>
      </c>
      <c r="T278" s="19">
        <v>100</v>
      </c>
      <c r="U278" s="19">
        <f t="shared" si="39"/>
        <v>12.829103068791856</v>
      </c>
    </row>
    <row r="279" spans="1:21" x14ac:dyDescent="0.3">
      <c r="A279" s="23"/>
      <c r="B279" s="23"/>
      <c r="C279" s="23"/>
      <c r="D279" s="23"/>
      <c r="E279" s="19">
        <v>2022</v>
      </c>
      <c r="F279" s="19">
        <v>2</v>
      </c>
      <c r="G279" s="19">
        <v>3</v>
      </c>
      <c r="H279" s="19">
        <f t="shared" si="38"/>
        <v>0.66666666666666663</v>
      </c>
      <c r="I279" s="21">
        <v>388194920</v>
      </c>
      <c r="J279" s="21">
        <v>448000000</v>
      </c>
      <c r="K279" s="19">
        <v>100</v>
      </c>
      <c r="L279" s="19">
        <f t="shared" si="33"/>
        <v>86.650651785714288</v>
      </c>
      <c r="M279" s="21">
        <v>0</v>
      </c>
      <c r="N279" s="21">
        <v>448000000</v>
      </c>
      <c r="O279" s="19">
        <f t="shared" si="37"/>
        <v>0</v>
      </c>
      <c r="P279" s="19">
        <v>1</v>
      </c>
      <c r="Q279" s="22">
        <v>0</v>
      </c>
      <c r="R279" s="21">
        <v>179837759000000</v>
      </c>
      <c r="S279" s="21">
        <v>1037647240000000</v>
      </c>
      <c r="T279" s="19">
        <v>100</v>
      </c>
      <c r="U279" s="19">
        <f t="shared" si="39"/>
        <v>17.331300278888616</v>
      </c>
    </row>
    <row r="280" spans="1:21" x14ac:dyDescent="0.3">
      <c r="A280" s="23"/>
      <c r="B280" s="23"/>
      <c r="C280" s="23"/>
      <c r="D280" s="23"/>
      <c r="E280" s="19">
        <v>2023</v>
      </c>
      <c r="F280" s="19">
        <v>2</v>
      </c>
      <c r="G280" s="19">
        <v>3</v>
      </c>
      <c r="H280" s="19">
        <f t="shared" si="38"/>
        <v>0.66666666666666663</v>
      </c>
      <c r="I280" s="21">
        <v>388194920</v>
      </c>
      <c r="J280" s="21">
        <v>448000000</v>
      </c>
      <c r="K280" s="19">
        <v>100</v>
      </c>
      <c r="L280" s="19">
        <f t="shared" si="33"/>
        <v>86.650651785714288</v>
      </c>
      <c r="M280" s="21">
        <v>0</v>
      </c>
      <c r="N280" s="21">
        <v>448000000</v>
      </c>
      <c r="O280" s="19">
        <f t="shared" si="37"/>
        <v>0</v>
      </c>
      <c r="P280" s="19">
        <v>1</v>
      </c>
      <c r="Q280" s="22">
        <v>0</v>
      </c>
      <c r="R280" s="21">
        <v>178240003000000</v>
      </c>
      <c r="S280" s="21">
        <v>957814110000000</v>
      </c>
      <c r="T280" s="19">
        <v>100</v>
      </c>
      <c r="U280" s="19">
        <f t="shared" si="39"/>
        <v>18.609039179846704</v>
      </c>
    </row>
    <row r="281" spans="1:21" x14ac:dyDescent="0.3">
      <c r="A281" s="23">
        <f>A275+1</f>
        <v>47</v>
      </c>
      <c r="B281" s="23" t="s">
        <v>105</v>
      </c>
      <c r="C281" s="23" t="s">
        <v>106</v>
      </c>
      <c r="D281" s="23" t="s">
        <v>6</v>
      </c>
      <c r="E281" s="19"/>
      <c r="I281" s="21"/>
    </row>
    <row r="282" spans="1:21" x14ac:dyDescent="0.3">
      <c r="A282" s="23"/>
      <c r="B282" s="23"/>
      <c r="C282" s="23"/>
      <c r="D282" s="23"/>
      <c r="E282" s="19">
        <v>2019</v>
      </c>
      <c r="F282" s="19">
        <v>2</v>
      </c>
      <c r="G282" s="19">
        <v>3</v>
      </c>
      <c r="H282" s="19">
        <f t="shared" si="38"/>
        <v>0.66666666666666663</v>
      </c>
      <c r="I282" s="21">
        <v>1991490100</v>
      </c>
      <c r="J282" s="21">
        <v>3554445700</v>
      </c>
      <c r="K282" s="19">
        <v>100</v>
      </c>
      <c r="L282" s="19">
        <f t="shared" si="33"/>
        <v>56.028148073833286</v>
      </c>
      <c r="M282" s="21">
        <v>810100000</v>
      </c>
      <c r="N282" s="21">
        <v>3554445700</v>
      </c>
      <c r="O282" s="19">
        <f t="shared" si="37"/>
        <v>0.22791176694582788</v>
      </c>
      <c r="P282" s="19">
        <v>1</v>
      </c>
      <c r="Q282" s="22">
        <v>0</v>
      </c>
      <c r="R282" s="21">
        <v>25609796031</v>
      </c>
      <c r="S282" s="21">
        <v>1360106993113</v>
      </c>
      <c r="T282" s="19">
        <v>100</v>
      </c>
      <c r="U282" s="19">
        <f t="shared" si="39"/>
        <v>1.8829251052069471</v>
      </c>
    </row>
    <row r="283" spans="1:21" x14ac:dyDescent="0.3">
      <c r="A283" s="23"/>
      <c r="B283" s="23"/>
      <c r="C283" s="23"/>
      <c r="D283" s="23"/>
      <c r="E283" s="19">
        <v>2020</v>
      </c>
      <c r="F283" s="19">
        <v>2</v>
      </c>
      <c r="G283" s="19">
        <v>3</v>
      </c>
      <c r="H283" s="19">
        <f t="shared" si="38"/>
        <v>0.66666666666666663</v>
      </c>
      <c r="I283" s="21">
        <v>1991490100</v>
      </c>
      <c r="J283" s="21">
        <v>3554445700</v>
      </c>
      <c r="K283" s="19">
        <v>100</v>
      </c>
      <c r="L283" s="19">
        <f t="shared" si="33"/>
        <v>56.028148073833286</v>
      </c>
      <c r="M283" s="21">
        <v>810100000</v>
      </c>
      <c r="N283" s="21">
        <v>3554445700</v>
      </c>
      <c r="O283" s="19">
        <f t="shared" si="37"/>
        <v>0.22791176694582788</v>
      </c>
      <c r="P283" s="19">
        <v>1</v>
      </c>
      <c r="Q283" s="22">
        <v>0</v>
      </c>
      <c r="R283" s="21">
        <v>-49586190616</v>
      </c>
      <c r="S283" s="21">
        <v>1433953996487</v>
      </c>
      <c r="T283" s="19">
        <v>100</v>
      </c>
      <c r="U283" s="19">
        <f t="shared" si="39"/>
        <v>-3.458004283085768</v>
      </c>
    </row>
    <row r="284" spans="1:21" x14ac:dyDescent="0.3">
      <c r="A284" s="23"/>
      <c r="B284" s="23"/>
      <c r="C284" s="23"/>
      <c r="D284" s="23"/>
      <c r="E284" s="19">
        <v>2021</v>
      </c>
      <c r="F284" s="19">
        <v>2</v>
      </c>
      <c r="G284" s="19">
        <v>3</v>
      </c>
      <c r="H284" s="19">
        <f t="shared" si="38"/>
        <v>0.66666666666666663</v>
      </c>
      <c r="I284" s="21">
        <v>1991490100</v>
      </c>
      <c r="J284" s="21">
        <v>3554445700</v>
      </c>
      <c r="K284" s="19">
        <v>100</v>
      </c>
      <c r="L284" s="19">
        <f t="shared" si="33"/>
        <v>56.028148073833286</v>
      </c>
      <c r="M284" s="21">
        <v>810100000</v>
      </c>
      <c r="N284" s="21">
        <v>3554445700</v>
      </c>
      <c r="O284" s="19">
        <f t="shared" si="37"/>
        <v>0.22791176694582788</v>
      </c>
      <c r="P284" s="19">
        <v>1</v>
      </c>
      <c r="Q284" s="22">
        <v>0</v>
      </c>
      <c r="R284" s="21">
        <v>89783282574</v>
      </c>
      <c r="S284" s="21">
        <v>1820202594748</v>
      </c>
      <c r="T284" s="19">
        <v>100</v>
      </c>
      <c r="U284" s="19">
        <f t="shared" si="39"/>
        <v>4.9325983180696511</v>
      </c>
    </row>
    <row r="285" spans="1:21" x14ac:dyDescent="0.3">
      <c r="A285" s="23"/>
      <c r="B285" s="23"/>
      <c r="C285" s="23"/>
      <c r="D285" s="23"/>
      <c r="E285" s="19">
        <v>2022</v>
      </c>
      <c r="F285" s="19">
        <v>2</v>
      </c>
      <c r="G285" s="19">
        <v>3</v>
      </c>
      <c r="H285" s="19">
        <f t="shared" si="38"/>
        <v>0.66666666666666663</v>
      </c>
      <c r="I285" s="21">
        <v>1991490100</v>
      </c>
      <c r="J285" s="21">
        <v>3554445700</v>
      </c>
      <c r="K285" s="19">
        <v>100</v>
      </c>
      <c r="L285" s="19">
        <f t="shared" si="33"/>
        <v>56.028148073833286</v>
      </c>
      <c r="M285" s="21">
        <v>810100000</v>
      </c>
      <c r="N285" s="21">
        <v>3554445700</v>
      </c>
      <c r="O285" s="19">
        <f t="shared" si="37"/>
        <v>0.22791176694582788</v>
      </c>
      <c r="P285" s="19">
        <v>1</v>
      </c>
      <c r="Q285" s="22">
        <v>0</v>
      </c>
      <c r="R285" s="21">
        <v>-34790602513</v>
      </c>
      <c r="S285" s="21">
        <v>2561664000157</v>
      </c>
      <c r="T285" s="19">
        <v>100</v>
      </c>
      <c r="U285" s="19">
        <f t="shared" si="39"/>
        <v>-1.3581251292467609</v>
      </c>
    </row>
    <row r="286" spans="1:21" x14ac:dyDescent="0.3">
      <c r="A286" s="23"/>
      <c r="B286" s="23"/>
      <c r="C286" s="23"/>
      <c r="D286" s="23"/>
      <c r="E286" s="19">
        <v>2023</v>
      </c>
      <c r="F286" s="19">
        <v>2</v>
      </c>
      <c r="G286" s="19">
        <v>3</v>
      </c>
      <c r="H286" s="19">
        <f t="shared" si="38"/>
        <v>0.66666666666666663</v>
      </c>
      <c r="I286" s="21">
        <v>1991490100</v>
      </c>
      <c r="J286" s="21">
        <v>3554445700</v>
      </c>
      <c r="K286" s="19">
        <v>100</v>
      </c>
      <c r="L286" s="19">
        <f t="shared" si="33"/>
        <v>56.028148073833286</v>
      </c>
      <c r="M286" s="21">
        <v>810100000</v>
      </c>
      <c r="N286" s="21">
        <v>3554445700</v>
      </c>
      <c r="O286" s="19">
        <f t="shared" si="37"/>
        <v>0.22791176694582788</v>
      </c>
      <c r="P286" s="19">
        <v>1</v>
      </c>
      <c r="Q286" s="22">
        <v>0</v>
      </c>
      <c r="R286" s="21">
        <v>-172273898363</v>
      </c>
      <c r="S286" s="21">
        <v>2680206187969</v>
      </c>
      <c r="T286" s="19">
        <v>100</v>
      </c>
      <c r="U286" s="19">
        <f t="shared" si="39"/>
        <v>-6.4276360205535257</v>
      </c>
    </row>
    <row r="287" spans="1:21" x14ac:dyDescent="0.3">
      <c r="A287" s="23">
        <f>A281+1</f>
        <v>48</v>
      </c>
      <c r="B287" s="23" t="s">
        <v>107</v>
      </c>
      <c r="C287" s="23" t="s">
        <v>108</v>
      </c>
      <c r="D287" s="23" t="s">
        <v>28</v>
      </c>
      <c r="E287" s="19"/>
    </row>
    <row r="288" spans="1:21" x14ac:dyDescent="0.3">
      <c r="A288" s="23"/>
      <c r="B288" s="23"/>
      <c r="C288" s="23"/>
      <c r="D288" s="23"/>
      <c r="E288" s="19">
        <v>2019</v>
      </c>
      <c r="F288" s="19">
        <v>2</v>
      </c>
      <c r="G288" s="19">
        <v>3</v>
      </c>
      <c r="H288" s="19">
        <f t="shared" si="38"/>
        <v>0.66666666666666663</v>
      </c>
      <c r="I288" s="21">
        <v>103558336</v>
      </c>
      <c r="J288" s="21">
        <v>517791681</v>
      </c>
      <c r="K288" s="19">
        <v>100</v>
      </c>
      <c r="L288" s="19">
        <f t="shared" si="33"/>
        <v>19.999999961374428</v>
      </c>
      <c r="M288" s="21">
        <v>0</v>
      </c>
      <c r="N288" s="21">
        <v>517791681</v>
      </c>
      <c r="O288" s="19">
        <f t="shared" si="37"/>
        <v>0</v>
      </c>
      <c r="P288" s="19">
        <v>1</v>
      </c>
      <c r="Q288" s="22">
        <v>0</v>
      </c>
      <c r="R288" s="21">
        <v>179282076899</v>
      </c>
      <c r="S288" s="21">
        <v>3915599148016</v>
      </c>
      <c r="T288" s="19">
        <v>100</v>
      </c>
      <c r="U288" s="19">
        <f t="shared" si="39"/>
        <v>4.5786626802654373</v>
      </c>
    </row>
    <row r="289" spans="1:21" x14ac:dyDescent="0.3">
      <c r="A289" s="23"/>
      <c r="B289" s="23"/>
      <c r="C289" s="23"/>
      <c r="D289" s="23"/>
      <c r="E289" s="19">
        <v>2020</v>
      </c>
      <c r="F289" s="19">
        <v>2</v>
      </c>
      <c r="G289" s="19">
        <v>3</v>
      </c>
      <c r="H289" s="19">
        <f t="shared" si="38"/>
        <v>0.66666666666666663</v>
      </c>
      <c r="I289" s="21">
        <v>103558336</v>
      </c>
      <c r="J289" s="21">
        <v>517791681</v>
      </c>
      <c r="K289" s="19">
        <v>100</v>
      </c>
      <c r="L289" s="19">
        <f t="shared" ref="L289:L352" si="40">I289/J289*K289</f>
        <v>19.999999961374428</v>
      </c>
      <c r="M289" s="21">
        <v>0</v>
      </c>
      <c r="N289" s="21">
        <v>517791681</v>
      </c>
      <c r="O289" s="19">
        <f t="shared" si="37"/>
        <v>0</v>
      </c>
      <c r="P289" s="19">
        <v>1</v>
      </c>
      <c r="Q289" s="22">
        <v>0</v>
      </c>
      <c r="R289" s="21">
        <v>105182858790</v>
      </c>
      <c r="S289" s="21">
        <v>4203345266072</v>
      </c>
      <c r="T289" s="19">
        <v>100</v>
      </c>
      <c r="U289" s="19">
        <f t="shared" si="39"/>
        <v>2.5023606706544173</v>
      </c>
    </row>
    <row r="290" spans="1:21" x14ac:dyDescent="0.3">
      <c r="A290" s="23"/>
      <c r="B290" s="23"/>
      <c r="C290" s="23"/>
      <c r="D290" s="23"/>
      <c r="E290" s="19">
        <v>2021</v>
      </c>
      <c r="F290" s="19">
        <v>2</v>
      </c>
      <c r="G290" s="19">
        <v>3</v>
      </c>
      <c r="H290" s="19">
        <f t="shared" si="38"/>
        <v>0.66666666666666663</v>
      </c>
      <c r="I290" s="21">
        <v>106281536</v>
      </c>
      <c r="J290" s="21">
        <v>517791681</v>
      </c>
      <c r="K290" s="19">
        <v>100</v>
      </c>
      <c r="L290" s="19">
        <f t="shared" si="40"/>
        <v>20.525925753527122</v>
      </c>
      <c r="M290" s="21">
        <v>0</v>
      </c>
      <c r="N290" s="21">
        <v>517791681</v>
      </c>
      <c r="O290" s="19">
        <f t="shared" si="37"/>
        <v>0</v>
      </c>
      <c r="P290" s="19">
        <v>1</v>
      </c>
      <c r="Q290" s="22">
        <v>0</v>
      </c>
      <c r="R290" s="21">
        <v>-291039505535</v>
      </c>
      <c r="S290" s="21">
        <v>3981209430121</v>
      </c>
      <c r="T290" s="19">
        <v>100</v>
      </c>
      <c r="U290" s="19">
        <f t="shared" si="39"/>
        <v>-7.3103289501189215</v>
      </c>
    </row>
    <row r="291" spans="1:21" x14ac:dyDescent="0.3">
      <c r="A291" s="23"/>
      <c r="B291" s="23"/>
      <c r="C291" s="23"/>
      <c r="D291" s="23"/>
      <c r="E291" s="19">
        <v>2022</v>
      </c>
      <c r="F291" s="19">
        <v>2</v>
      </c>
      <c r="G291" s="19">
        <v>3</v>
      </c>
      <c r="H291" s="19">
        <f t="shared" si="38"/>
        <v>0.66666666666666663</v>
      </c>
      <c r="I291" s="21">
        <v>106281536</v>
      </c>
      <c r="J291" s="21">
        <v>517791681</v>
      </c>
      <c r="K291" s="19">
        <v>100</v>
      </c>
      <c r="L291" s="19">
        <f t="shared" si="40"/>
        <v>20.525925753527122</v>
      </c>
      <c r="M291" s="21">
        <v>0</v>
      </c>
      <c r="N291" s="21">
        <v>517791681</v>
      </c>
      <c r="O291" s="19">
        <f t="shared" si="37"/>
        <v>0</v>
      </c>
      <c r="P291" s="19">
        <v>1</v>
      </c>
      <c r="Q291" s="22">
        <v>0</v>
      </c>
      <c r="R291" s="21">
        <v>37587592590</v>
      </c>
      <c r="S291" s="21">
        <v>4286126027232</v>
      </c>
      <c r="T291" s="19">
        <v>100</v>
      </c>
      <c r="U291" s="19">
        <f t="shared" si="39"/>
        <v>0.87695957494451571</v>
      </c>
    </row>
    <row r="292" spans="1:21" x14ac:dyDescent="0.3">
      <c r="A292" s="23"/>
      <c r="B292" s="23"/>
      <c r="C292" s="23"/>
      <c r="D292" s="23"/>
      <c r="E292" s="19">
        <v>2023</v>
      </c>
      <c r="F292" s="19">
        <v>2</v>
      </c>
      <c r="G292" s="19">
        <v>3</v>
      </c>
      <c r="H292" s="19">
        <f t="shared" si="38"/>
        <v>0.66666666666666663</v>
      </c>
      <c r="I292" s="21">
        <v>106281536</v>
      </c>
      <c r="J292" s="21">
        <v>517791681</v>
      </c>
      <c r="K292" s="19">
        <v>100</v>
      </c>
      <c r="L292" s="19">
        <f t="shared" si="40"/>
        <v>20.525925753527122</v>
      </c>
      <c r="M292" s="21">
        <v>0</v>
      </c>
      <c r="N292" s="21">
        <v>517791681</v>
      </c>
      <c r="O292" s="19">
        <f t="shared" si="37"/>
        <v>0</v>
      </c>
      <c r="P292" s="19">
        <v>1</v>
      </c>
      <c r="Q292" s="22">
        <v>0</v>
      </c>
      <c r="R292" s="21">
        <v>66653778590</v>
      </c>
      <c r="S292" s="21">
        <v>4772680650982</v>
      </c>
      <c r="T292" s="19">
        <v>100</v>
      </c>
      <c r="U292" s="19">
        <f t="shared" si="39"/>
        <v>1.3965690031300479</v>
      </c>
    </row>
    <row r="293" spans="1:21" x14ac:dyDescent="0.3">
      <c r="A293" s="23">
        <f>A287+1</f>
        <v>49</v>
      </c>
      <c r="B293" s="23" t="s">
        <v>109</v>
      </c>
      <c r="C293" s="23" t="s">
        <v>110</v>
      </c>
      <c r="D293" s="23" t="s">
        <v>28</v>
      </c>
      <c r="E293" s="19"/>
    </row>
    <row r="294" spans="1:21" x14ac:dyDescent="0.3">
      <c r="A294" s="23"/>
      <c r="B294" s="23"/>
      <c r="C294" s="23"/>
      <c r="D294" s="23"/>
      <c r="E294" s="19">
        <v>2019</v>
      </c>
      <c r="F294" s="19">
        <v>3</v>
      </c>
      <c r="G294" s="19">
        <v>4</v>
      </c>
      <c r="H294" s="19">
        <f t="shared" si="38"/>
        <v>0.75</v>
      </c>
      <c r="I294" s="21">
        <v>4762413412000000</v>
      </c>
      <c r="J294" s="21">
        <v>5814574345000000</v>
      </c>
      <c r="K294" s="19">
        <v>100</v>
      </c>
      <c r="L294" s="19">
        <f t="shared" si="40"/>
        <v>81.904764294487663</v>
      </c>
      <c r="M294" s="21">
        <v>0</v>
      </c>
      <c r="N294" s="21">
        <v>5814574345000000</v>
      </c>
      <c r="O294" s="19">
        <f t="shared" si="37"/>
        <v>0</v>
      </c>
      <c r="P294" s="19">
        <v>1</v>
      </c>
      <c r="Q294" s="22">
        <v>0</v>
      </c>
      <c r="R294" s="21">
        <v>2939243000000</v>
      </c>
      <c r="S294" s="21">
        <v>180706987000000</v>
      </c>
      <c r="T294" s="19">
        <v>100</v>
      </c>
      <c r="U294" s="19">
        <f t="shared" si="39"/>
        <v>1.6265242693687323</v>
      </c>
    </row>
    <row r="295" spans="1:21" x14ac:dyDescent="0.3">
      <c r="A295" s="23"/>
      <c r="B295" s="23"/>
      <c r="C295" s="23"/>
      <c r="D295" s="23"/>
      <c r="E295" s="19">
        <v>2020</v>
      </c>
      <c r="F295" s="19">
        <v>2</v>
      </c>
      <c r="G295" s="19">
        <v>4</v>
      </c>
      <c r="H295" s="19">
        <f t="shared" si="38"/>
        <v>0.5</v>
      </c>
      <c r="I295" s="21">
        <v>1.9521391224E+16</v>
      </c>
      <c r="J295" s="21">
        <v>2.2945296972E+16</v>
      </c>
      <c r="K295" s="19">
        <v>100</v>
      </c>
      <c r="L295" s="19">
        <f t="shared" si="40"/>
        <v>85.077962807898416</v>
      </c>
      <c r="M295" s="21">
        <v>0</v>
      </c>
      <c r="N295" s="21">
        <v>2.2945296972E+16</v>
      </c>
      <c r="O295" s="19">
        <f t="shared" si="37"/>
        <v>0</v>
      </c>
      <c r="P295" s="19">
        <v>1</v>
      </c>
      <c r="Q295" s="22">
        <v>0</v>
      </c>
      <c r="R295" s="21">
        <v>2101671000000</v>
      </c>
      <c r="S295" s="21">
        <v>206297200000000</v>
      </c>
      <c r="T295" s="19">
        <v>100</v>
      </c>
      <c r="U295" s="19">
        <f t="shared" si="39"/>
        <v>1.0187588585787883</v>
      </c>
    </row>
    <row r="296" spans="1:21" x14ac:dyDescent="0.3">
      <c r="A296" s="23"/>
      <c r="B296" s="23"/>
      <c r="C296" s="23"/>
      <c r="D296" s="23"/>
      <c r="E296" s="19">
        <v>2021</v>
      </c>
      <c r="F296" s="19">
        <v>2</v>
      </c>
      <c r="G296" s="19">
        <v>3</v>
      </c>
      <c r="H296" s="19">
        <f t="shared" si="38"/>
        <v>0.66666666666666663</v>
      </c>
      <c r="I296" s="21">
        <v>1.9521391224E+16</v>
      </c>
      <c r="J296" s="21">
        <v>2.2945296972E+16</v>
      </c>
      <c r="K296" s="19">
        <v>100</v>
      </c>
      <c r="L296" s="19">
        <f t="shared" si="40"/>
        <v>85.077962807898416</v>
      </c>
      <c r="M296" s="21">
        <v>0</v>
      </c>
      <c r="N296" s="21">
        <v>2.2945296972E+16</v>
      </c>
      <c r="O296" s="19">
        <f t="shared" si="37"/>
        <v>0</v>
      </c>
      <c r="P296" s="19">
        <v>1</v>
      </c>
      <c r="Q296" s="22">
        <v>0</v>
      </c>
      <c r="R296" s="21">
        <v>2519619000000</v>
      </c>
      <c r="S296" s="21">
        <v>214395608000000</v>
      </c>
      <c r="T296" s="19">
        <v>100</v>
      </c>
      <c r="U296" s="19">
        <f t="shared" si="39"/>
        <v>1.1752195035637112</v>
      </c>
    </row>
    <row r="297" spans="1:21" x14ac:dyDescent="0.3">
      <c r="A297" s="23"/>
      <c r="B297" s="23"/>
      <c r="C297" s="23"/>
      <c r="D297" s="23"/>
      <c r="E297" s="19">
        <v>2022</v>
      </c>
      <c r="F297" s="19">
        <v>2</v>
      </c>
      <c r="G297" s="19">
        <v>3</v>
      </c>
      <c r="H297" s="19">
        <f t="shared" si="38"/>
        <v>0.66666666666666663</v>
      </c>
      <c r="I297" s="21">
        <v>1.9521391224E+16</v>
      </c>
      <c r="J297" s="21">
        <v>2.2945296972E+16</v>
      </c>
      <c r="K297" s="19">
        <v>100</v>
      </c>
      <c r="L297" s="19">
        <f t="shared" si="40"/>
        <v>85.077962807898416</v>
      </c>
      <c r="M297" s="21">
        <v>0</v>
      </c>
      <c r="N297" s="21">
        <v>2.2945296972E+16</v>
      </c>
      <c r="O297" s="19">
        <f t="shared" si="37"/>
        <v>0</v>
      </c>
      <c r="P297" s="19">
        <v>1</v>
      </c>
      <c r="Q297" s="22">
        <v>0</v>
      </c>
      <c r="R297" s="21">
        <v>3326930000000</v>
      </c>
      <c r="S297" s="21">
        <v>238498560000000</v>
      </c>
      <c r="T297" s="19">
        <v>100</v>
      </c>
      <c r="U297" s="19">
        <f t="shared" si="39"/>
        <v>1.3949476256795847</v>
      </c>
    </row>
    <row r="298" spans="1:21" x14ac:dyDescent="0.3">
      <c r="A298" s="23"/>
      <c r="B298" s="23"/>
      <c r="C298" s="23"/>
      <c r="D298" s="23"/>
      <c r="E298" s="19">
        <v>2023</v>
      </c>
      <c r="F298" s="19">
        <v>2</v>
      </c>
      <c r="G298" s="19">
        <v>3</v>
      </c>
      <c r="H298" s="19">
        <f t="shared" si="38"/>
        <v>0.66666666666666663</v>
      </c>
      <c r="I298" s="21">
        <v>1.9521391224E+16</v>
      </c>
      <c r="J298" s="21">
        <v>2.2945296972E+16</v>
      </c>
      <c r="K298" s="19">
        <v>100</v>
      </c>
      <c r="L298" s="19">
        <f t="shared" si="40"/>
        <v>85.077962807898416</v>
      </c>
      <c r="M298" s="21">
        <v>0</v>
      </c>
      <c r="N298" s="21">
        <v>2.2945296972E+16</v>
      </c>
      <c r="O298" s="19">
        <f t="shared" si="37"/>
        <v>0</v>
      </c>
      <c r="P298" s="19">
        <v>1</v>
      </c>
      <c r="Q298" s="22">
        <v>0</v>
      </c>
      <c r="R298" s="21">
        <v>4091043000000</v>
      </c>
      <c r="S298" s="21">
        <v>249757139000000</v>
      </c>
      <c r="T298" s="19">
        <v>100</v>
      </c>
      <c r="U298" s="19">
        <f t="shared" si="39"/>
        <v>1.6380084334646388</v>
      </c>
    </row>
    <row r="299" spans="1:21" x14ac:dyDescent="0.3">
      <c r="A299" s="23">
        <f>A293+1</f>
        <v>50</v>
      </c>
      <c r="B299" s="23" t="s">
        <v>111</v>
      </c>
      <c r="C299" s="23" t="s">
        <v>112</v>
      </c>
      <c r="D299" s="23" t="s">
        <v>86</v>
      </c>
      <c r="E299" s="19"/>
    </row>
    <row r="300" spans="1:21" x14ac:dyDescent="0.3">
      <c r="A300" s="23"/>
      <c r="B300" s="23"/>
      <c r="C300" s="23"/>
      <c r="D300" s="23"/>
      <c r="E300" s="19">
        <v>2019</v>
      </c>
      <c r="F300" s="19">
        <v>2</v>
      </c>
      <c r="G300" s="19">
        <v>3</v>
      </c>
      <c r="H300" s="19">
        <f t="shared" si="38"/>
        <v>0.66666666666666663</v>
      </c>
      <c r="I300" s="20">
        <v>476901860</v>
      </c>
      <c r="J300" s="21">
        <v>840000000</v>
      </c>
      <c r="K300" s="19">
        <v>100</v>
      </c>
      <c r="L300" s="19">
        <f t="shared" si="40"/>
        <v>56.774030952380947</v>
      </c>
      <c r="M300" s="21">
        <v>0</v>
      </c>
      <c r="N300" s="21">
        <v>840000000</v>
      </c>
      <c r="O300" s="19">
        <f t="shared" si="37"/>
        <v>0</v>
      </c>
      <c r="P300" s="19">
        <v>1</v>
      </c>
      <c r="Q300" s="22">
        <v>0</v>
      </c>
      <c r="R300" s="21">
        <v>102310124</v>
      </c>
      <c r="S300" s="21">
        <v>2096719180</v>
      </c>
      <c r="T300" s="19">
        <v>100</v>
      </c>
      <c r="U300" s="19">
        <f t="shared" si="39"/>
        <v>4.8795339393041655</v>
      </c>
    </row>
    <row r="301" spans="1:21" x14ac:dyDescent="0.3">
      <c r="A301" s="23"/>
      <c r="B301" s="23"/>
      <c r="C301" s="23"/>
      <c r="D301" s="23"/>
      <c r="E301" s="19">
        <v>2020</v>
      </c>
      <c r="F301" s="19">
        <v>2</v>
      </c>
      <c r="G301" s="19">
        <v>3</v>
      </c>
      <c r="H301" s="19">
        <f t="shared" si="38"/>
        <v>0.66666666666666663</v>
      </c>
      <c r="I301" s="20">
        <v>476901860</v>
      </c>
      <c r="J301" s="21">
        <v>840000000</v>
      </c>
      <c r="K301" s="19">
        <v>100</v>
      </c>
      <c r="L301" s="19">
        <f t="shared" si="40"/>
        <v>56.774030952380947</v>
      </c>
      <c r="M301" s="21">
        <v>0</v>
      </c>
      <c r="N301" s="21">
        <v>840000000</v>
      </c>
      <c r="O301" s="19">
        <f t="shared" si="37"/>
        <v>0</v>
      </c>
      <c r="P301" s="19">
        <v>1</v>
      </c>
      <c r="Q301" s="22">
        <v>0</v>
      </c>
      <c r="R301" s="21">
        <v>48665149</v>
      </c>
      <c r="S301" s="21">
        <v>1915989375</v>
      </c>
      <c r="T301" s="19">
        <v>100</v>
      </c>
      <c r="U301" s="19">
        <f t="shared" si="39"/>
        <v>2.5399487927744904</v>
      </c>
    </row>
    <row r="302" spans="1:21" x14ac:dyDescent="0.3">
      <c r="A302" s="23"/>
      <c r="B302" s="23"/>
      <c r="C302" s="23"/>
      <c r="D302" s="23"/>
      <c r="E302" s="19">
        <v>2021</v>
      </c>
      <c r="F302" s="19">
        <v>2</v>
      </c>
      <c r="G302" s="19">
        <v>5</v>
      </c>
      <c r="H302" s="19">
        <f t="shared" si="38"/>
        <v>0.4</v>
      </c>
      <c r="I302" s="20">
        <v>476901860</v>
      </c>
      <c r="J302" s="21">
        <v>840000000</v>
      </c>
      <c r="K302" s="19">
        <v>100</v>
      </c>
      <c r="L302" s="19">
        <f t="shared" si="40"/>
        <v>56.774030952380947</v>
      </c>
      <c r="M302" s="21">
        <v>0</v>
      </c>
      <c r="N302" s="21">
        <v>840000000</v>
      </c>
      <c r="O302" s="19">
        <f t="shared" si="37"/>
        <v>0</v>
      </c>
      <c r="P302" s="19">
        <v>1</v>
      </c>
      <c r="Q302" s="22">
        <v>0</v>
      </c>
      <c r="R302" s="21">
        <v>11296951</v>
      </c>
      <c r="S302" s="21">
        <v>1838539299</v>
      </c>
      <c r="T302" s="19">
        <v>100</v>
      </c>
      <c r="U302" s="19">
        <f t="shared" si="39"/>
        <v>0.61445251706855142</v>
      </c>
    </row>
    <row r="303" spans="1:21" x14ac:dyDescent="0.3">
      <c r="A303" s="23"/>
      <c r="B303" s="23"/>
      <c r="C303" s="23"/>
      <c r="D303" s="23"/>
      <c r="E303" s="19">
        <v>2022</v>
      </c>
      <c r="F303" s="19">
        <v>1</v>
      </c>
      <c r="G303" s="19">
        <v>4</v>
      </c>
      <c r="H303" s="19">
        <f t="shared" si="38"/>
        <v>0.25</v>
      </c>
      <c r="I303" s="20">
        <v>476901860</v>
      </c>
      <c r="J303" s="21">
        <v>840000000</v>
      </c>
      <c r="K303" s="19">
        <v>100</v>
      </c>
      <c r="L303" s="19">
        <f t="shared" si="40"/>
        <v>56.774030952380947</v>
      </c>
      <c r="M303" s="21">
        <v>0</v>
      </c>
      <c r="N303" s="21">
        <v>840000000</v>
      </c>
      <c r="O303" s="19">
        <f t="shared" si="37"/>
        <v>0</v>
      </c>
      <c r="P303" s="19">
        <v>1</v>
      </c>
      <c r="Q303" s="22">
        <v>0</v>
      </c>
      <c r="R303" s="21">
        <v>27395254</v>
      </c>
      <c r="S303" s="21">
        <v>1806280965</v>
      </c>
      <c r="T303" s="19">
        <v>100</v>
      </c>
      <c r="U303" s="19">
        <f t="shared" si="39"/>
        <v>1.5166662623829401</v>
      </c>
    </row>
    <row r="304" spans="1:21" x14ac:dyDescent="0.3">
      <c r="A304" s="23"/>
      <c r="B304" s="23"/>
      <c r="C304" s="23"/>
      <c r="D304" s="23"/>
      <c r="E304" s="19">
        <v>2023</v>
      </c>
      <c r="F304" s="19">
        <v>1</v>
      </c>
      <c r="G304" s="19">
        <v>3</v>
      </c>
      <c r="H304" s="19">
        <f t="shared" si="38"/>
        <v>0.33333333333333331</v>
      </c>
      <c r="I304" s="20">
        <v>476901860</v>
      </c>
      <c r="J304" s="21">
        <v>840000000</v>
      </c>
      <c r="K304" s="19">
        <v>100</v>
      </c>
      <c r="L304" s="19">
        <f t="shared" si="40"/>
        <v>56.774030952380947</v>
      </c>
      <c r="M304" s="21">
        <v>0</v>
      </c>
      <c r="N304" s="21">
        <v>840000000</v>
      </c>
      <c r="O304" s="19">
        <f t="shared" si="37"/>
        <v>0</v>
      </c>
      <c r="P304" s="19">
        <v>1</v>
      </c>
      <c r="Q304" s="22">
        <v>0</v>
      </c>
      <c r="R304" s="21">
        <v>6012112</v>
      </c>
      <c r="S304" s="21">
        <v>1765887592</v>
      </c>
      <c r="T304" s="19">
        <v>100</v>
      </c>
      <c r="U304" s="19">
        <f t="shared" si="39"/>
        <v>0.34045836367142901</v>
      </c>
    </row>
    <row r="305" spans="1:21" x14ac:dyDescent="0.3">
      <c r="A305" s="23">
        <f>A299+1</f>
        <v>51</v>
      </c>
      <c r="B305" s="23" t="s">
        <v>113</v>
      </c>
      <c r="C305" s="23" t="s">
        <v>114</v>
      </c>
      <c r="D305" s="23" t="s">
        <v>9</v>
      </c>
      <c r="E305" s="19"/>
    </row>
    <row r="306" spans="1:21" x14ac:dyDescent="0.3">
      <c r="A306" s="23"/>
      <c r="B306" s="23"/>
      <c r="C306" s="23"/>
      <c r="D306" s="23"/>
      <c r="E306" s="19">
        <v>2019</v>
      </c>
      <c r="F306" s="19">
        <v>2</v>
      </c>
      <c r="G306" s="19">
        <v>3</v>
      </c>
      <c r="H306" s="19">
        <f t="shared" si="38"/>
        <v>0.66666666666666663</v>
      </c>
      <c r="I306" s="21">
        <v>9792000000</v>
      </c>
      <c r="J306" s="21">
        <v>13755600000</v>
      </c>
      <c r="K306" s="19">
        <v>100</v>
      </c>
      <c r="L306" s="19">
        <f t="shared" si="40"/>
        <v>71.185553520020932</v>
      </c>
      <c r="M306" s="21">
        <v>2738000000</v>
      </c>
      <c r="N306" s="21">
        <v>13755600000</v>
      </c>
      <c r="O306" s="19">
        <f t="shared" si="37"/>
        <v>0.19904620663584285</v>
      </c>
      <c r="P306" s="19">
        <v>1</v>
      </c>
      <c r="Q306" s="22">
        <v>0</v>
      </c>
      <c r="R306" s="21">
        <v>131168442135</v>
      </c>
      <c r="S306" s="21">
        <v>3720040085388</v>
      </c>
      <c r="T306" s="19">
        <v>100</v>
      </c>
      <c r="U306" s="19">
        <f t="shared" si="39"/>
        <v>3.5259953958619543</v>
      </c>
    </row>
    <row r="307" spans="1:21" x14ac:dyDescent="0.3">
      <c r="A307" s="23"/>
      <c r="B307" s="23"/>
      <c r="C307" s="23"/>
      <c r="D307" s="23"/>
      <c r="E307" s="19">
        <v>2020</v>
      </c>
      <c r="F307" s="19">
        <v>3</v>
      </c>
      <c r="G307" s="19">
        <v>3</v>
      </c>
      <c r="H307" s="19">
        <f t="shared" si="38"/>
        <v>1</v>
      </c>
      <c r="I307" s="21">
        <v>9792000000</v>
      </c>
      <c r="J307" s="21">
        <v>13755600000</v>
      </c>
      <c r="K307" s="19">
        <v>100</v>
      </c>
      <c r="L307" s="19">
        <f t="shared" si="40"/>
        <v>71.185553520020932</v>
      </c>
      <c r="M307" s="21">
        <v>2738000000</v>
      </c>
      <c r="N307" s="21">
        <v>13755600000</v>
      </c>
      <c r="O307" s="19">
        <f t="shared" si="37"/>
        <v>0.19904620663584285</v>
      </c>
      <c r="P307" s="19">
        <v>1</v>
      </c>
      <c r="Q307" s="22">
        <v>0</v>
      </c>
      <c r="R307" s="21">
        <v>68675489105</v>
      </c>
      <c r="S307" s="21">
        <v>3328488940044</v>
      </c>
      <c r="T307" s="19">
        <v>100</v>
      </c>
      <c r="U307" s="19">
        <f t="shared" si="39"/>
        <v>2.0632632507438093</v>
      </c>
    </row>
    <row r="308" spans="1:21" x14ac:dyDescent="0.3">
      <c r="A308" s="23"/>
      <c r="B308" s="23"/>
      <c r="C308" s="23"/>
      <c r="D308" s="23"/>
      <c r="E308" s="19">
        <v>2021</v>
      </c>
      <c r="F308" s="19">
        <v>3</v>
      </c>
      <c r="G308" s="19">
        <v>3</v>
      </c>
      <c r="H308" s="19">
        <f t="shared" si="38"/>
        <v>1</v>
      </c>
      <c r="I308" s="21">
        <v>6958982000</v>
      </c>
      <c r="J308" s="21">
        <v>13755600000</v>
      </c>
      <c r="K308" s="19">
        <v>100</v>
      </c>
      <c r="L308" s="19">
        <f t="shared" si="40"/>
        <v>50.590174183605221</v>
      </c>
      <c r="M308" s="21">
        <v>4676904000</v>
      </c>
      <c r="N308" s="21">
        <v>13755600000</v>
      </c>
      <c r="O308" s="19">
        <f t="shared" si="37"/>
        <v>0.34</v>
      </c>
      <c r="P308" s="19">
        <v>1</v>
      </c>
      <c r="Q308" s="22">
        <v>0</v>
      </c>
      <c r="R308" s="21">
        <v>195432468660</v>
      </c>
      <c r="S308" s="21">
        <v>3991932113181</v>
      </c>
      <c r="T308" s="19">
        <v>100</v>
      </c>
      <c r="U308" s="19">
        <f t="shared" si="39"/>
        <v>4.8956861769943334</v>
      </c>
    </row>
    <row r="309" spans="1:21" x14ac:dyDescent="0.3">
      <c r="A309" s="23"/>
      <c r="B309" s="23"/>
      <c r="C309" s="23"/>
      <c r="D309" s="23"/>
      <c r="E309" s="19">
        <v>2022</v>
      </c>
      <c r="F309" s="19">
        <v>3</v>
      </c>
      <c r="G309" s="19">
        <v>3</v>
      </c>
      <c r="H309" s="19">
        <f t="shared" si="38"/>
        <v>1</v>
      </c>
      <c r="I309" s="21">
        <v>6958982000</v>
      </c>
      <c r="J309" s="21">
        <v>13755600000</v>
      </c>
      <c r="K309" s="19">
        <v>100</v>
      </c>
      <c r="L309" s="19">
        <f t="shared" si="40"/>
        <v>50.590174183605221</v>
      </c>
      <c r="M309" s="21">
        <v>4676904000</v>
      </c>
      <c r="N309" s="21">
        <v>13755600000</v>
      </c>
      <c r="O309" s="19">
        <f t="shared" si="37"/>
        <v>0.34</v>
      </c>
      <c r="P309" s="19">
        <v>1</v>
      </c>
      <c r="Q309" s="22">
        <v>0</v>
      </c>
      <c r="R309" s="21">
        <v>336952102854</v>
      </c>
      <c r="S309" s="21">
        <v>4174407793060</v>
      </c>
      <c r="T309" s="19">
        <v>100</v>
      </c>
      <c r="U309" s="19">
        <f t="shared" si="39"/>
        <v>8.0718540103864953</v>
      </c>
    </row>
    <row r="310" spans="1:21" x14ac:dyDescent="0.3">
      <c r="A310" s="23"/>
      <c r="B310" s="23"/>
      <c r="C310" s="23"/>
      <c r="D310" s="23"/>
      <c r="E310" s="19">
        <v>2023</v>
      </c>
      <c r="F310" s="19">
        <v>3</v>
      </c>
      <c r="G310" s="19">
        <v>3</v>
      </c>
      <c r="H310" s="19">
        <f t="shared" si="38"/>
        <v>1</v>
      </c>
      <c r="I310" s="21">
        <v>6930982</v>
      </c>
      <c r="J310" s="21">
        <v>13755600000</v>
      </c>
      <c r="K310" s="19">
        <v>100</v>
      </c>
      <c r="L310" s="19">
        <f t="shared" si="40"/>
        <v>5.0386620721742416E-2</v>
      </c>
      <c r="M310" s="21">
        <v>4676904000</v>
      </c>
      <c r="N310" s="21">
        <v>13755600000</v>
      </c>
      <c r="O310" s="19">
        <f t="shared" si="37"/>
        <v>0.34</v>
      </c>
      <c r="P310" s="19">
        <v>1</v>
      </c>
      <c r="Q310" s="22">
        <v>0</v>
      </c>
      <c r="R310" s="21">
        <v>265713936681</v>
      </c>
      <c r="S310" s="21">
        <v>4583629719348</v>
      </c>
      <c r="T310" s="19">
        <v>100</v>
      </c>
      <c r="U310" s="19">
        <f t="shared" si="39"/>
        <v>5.7970201117990081</v>
      </c>
    </row>
    <row r="311" spans="1:21" x14ac:dyDescent="0.3">
      <c r="A311" s="23">
        <f>A305+1</f>
        <v>52</v>
      </c>
      <c r="B311" s="23" t="s">
        <v>115</v>
      </c>
      <c r="C311" s="23" t="s">
        <v>116</v>
      </c>
      <c r="D311" s="23" t="s">
        <v>86</v>
      </c>
      <c r="E311" s="19"/>
    </row>
    <row r="312" spans="1:21" x14ac:dyDescent="0.3">
      <c r="A312" s="23"/>
      <c r="B312" s="23"/>
      <c r="C312" s="23"/>
      <c r="D312" s="23"/>
      <c r="E312" s="19">
        <v>2019</v>
      </c>
      <c r="F312" s="19">
        <v>2</v>
      </c>
      <c r="G312" s="19">
        <v>3</v>
      </c>
      <c r="H312" s="19">
        <f t="shared" si="38"/>
        <v>0.66666666666666663</v>
      </c>
      <c r="I312" s="20">
        <v>534375000000000</v>
      </c>
      <c r="J312" s="21">
        <v>937500000000000</v>
      </c>
      <c r="K312" s="19">
        <v>100</v>
      </c>
      <c r="L312" s="19">
        <f t="shared" si="40"/>
        <v>56.999999999999993</v>
      </c>
      <c r="M312" s="21">
        <v>168750000000000</v>
      </c>
      <c r="N312" s="21">
        <v>937500000000000</v>
      </c>
      <c r="O312" s="19">
        <f t="shared" si="37"/>
        <v>0.18</v>
      </c>
      <c r="P312" s="19">
        <v>1</v>
      </c>
      <c r="Q312" s="22">
        <v>0</v>
      </c>
      <c r="R312" s="21">
        <v>210261000000</v>
      </c>
      <c r="S312" s="21">
        <v>2010967000000</v>
      </c>
      <c r="T312" s="19">
        <v>100</v>
      </c>
      <c r="U312" s="19">
        <f t="shared" si="39"/>
        <v>10.455716080870546</v>
      </c>
    </row>
    <row r="313" spans="1:21" x14ac:dyDescent="0.3">
      <c r="A313" s="23"/>
      <c r="B313" s="23"/>
      <c r="C313" s="23"/>
      <c r="D313" s="23"/>
      <c r="E313" s="19">
        <v>2020</v>
      </c>
      <c r="F313" s="19">
        <v>2</v>
      </c>
      <c r="G313" s="19">
        <v>4</v>
      </c>
      <c r="H313" s="19">
        <f t="shared" si="38"/>
        <v>0.5</v>
      </c>
      <c r="I313" s="20">
        <v>534375000000000</v>
      </c>
      <c r="J313" s="21">
        <v>937500000000000</v>
      </c>
      <c r="K313" s="19">
        <v>100</v>
      </c>
      <c r="L313" s="19">
        <f t="shared" si="40"/>
        <v>56.999999999999993</v>
      </c>
      <c r="M313" s="21">
        <v>168750000000000</v>
      </c>
      <c r="N313" s="21">
        <v>937500000000000</v>
      </c>
      <c r="O313" s="19">
        <f t="shared" si="37"/>
        <v>0.18</v>
      </c>
      <c r="P313" s="19">
        <v>1</v>
      </c>
      <c r="Q313" s="22">
        <v>0</v>
      </c>
      <c r="R313" s="21">
        <v>268747000000</v>
      </c>
      <c r="S313" s="21">
        <v>2232052000000</v>
      </c>
      <c r="T313" s="19">
        <v>100</v>
      </c>
      <c r="U313" s="19">
        <f t="shared" si="39"/>
        <v>12.040355690638032</v>
      </c>
    </row>
    <row r="314" spans="1:21" x14ac:dyDescent="0.3">
      <c r="A314" s="23"/>
      <c r="B314" s="23"/>
      <c r="C314" s="23"/>
      <c r="D314" s="23"/>
      <c r="E314" s="19">
        <v>2021</v>
      </c>
      <c r="F314" s="19">
        <v>1</v>
      </c>
      <c r="G314" s="19">
        <v>3</v>
      </c>
      <c r="H314" s="19">
        <f t="shared" si="38"/>
        <v>0.33333333333333331</v>
      </c>
      <c r="I314" s="20">
        <v>534375000000000</v>
      </c>
      <c r="J314" s="21">
        <v>937500000000000</v>
      </c>
      <c r="K314" s="19">
        <v>100</v>
      </c>
      <c r="L314" s="19">
        <f t="shared" si="40"/>
        <v>56.999999999999993</v>
      </c>
      <c r="M314" s="21">
        <v>168750000000000</v>
      </c>
      <c r="N314" s="21">
        <v>937500000000000</v>
      </c>
      <c r="O314" s="19">
        <f t="shared" si="37"/>
        <v>0.18</v>
      </c>
      <c r="P314" s="19">
        <v>1</v>
      </c>
      <c r="Q314" s="22">
        <v>0</v>
      </c>
      <c r="R314" s="21">
        <v>623230000000</v>
      </c>
      <c r="S314" s="21">
        <v>2702163000000</v>
      </c>
      <c r="T314" s="19">
        <v>100</v>
      </c>
      <c r="U314" s="19">
        <f t="shared" si="39"/>
        <v>23.064115673258794</v>
      </c>
    </row>
    <row r="315" spans="1:21" x14ac:dyDescent="0.3">
      <c r="A315" s="23"/>
      <c r="B315" s="23"/>
      <c r="C315" s="23"/>
      <c r="D315" s="23"/>
      <c r="E315" s="19">
        <v>2022</v>
      </c>
      <c r="F315" s="19">
        <v>1</v>
      </c>
      <c r="G315" s="19">
        <v>3</v>
      </c>
      <c r="H315" s="19">
        <f t="shared" si="38"/>
        <v>0.33333333333333331</v>
      </c>
      <c r="I315" s="20">
        <v>534375000000000</v>
      </c>
      <c r="J315" s="21">
        <v>937500000000000</v>
      </c>
      <c r="K315" s="19">
        <v>100</v>
      </c>
      <c r="L315" s="19">
        <f t="shared" si="40"/>
        <v>56.999999999999993</v>
      </c>
      <c r="M315" s="21">
        <v>140625000000000</v>
      </c>
      <c r="N315" s="21">
        <v>937500000000000</v>
      </c>
      <c r="O315" s="19">
        <f t="shared" si="37"/>
        <v>0.15</v>
      </c>
      <c r="P315" s="19">
        <v>1</v>
      </c>
      <c r="Q315" s="22">
        <v>0</v>
      </c>
      <c r="R315" s="21">
        <v>371626000000</v>
      </c>
      <c r="S315" s="21">
        <v>2669591000000</v>
      </c>
      <c r="T315" s="19">
        <v>100</v>
      </c>
      <c r="U315" s="19">
        <f t="shared" si="39"/>
        <v>13.920709202271059</v>
      </c>
    </row>
    <row r="316" spans="1:21" x14ac:dyDescent="0.3">
      <c r="A316" s="23"/>
      <c r="B316" s="23"/>
      <c r="C316" s="23"/>
      <c r="D316" s="23"/>
      <c r="E316" s="19">
        <v>2023</v>
      </c>
      <c r="F316" s="19">
        <v>1</v>
      </c>
      <c r="G316" s="19">
        <v>3</v>
      </c>
      <c r="H316" s="19">
        <f t="shared" si="38"/>
        <v>0.33333333333333331</v>
      </c>
      <c r="I316" s="20">
        <v>534375000000000</v>
      </c>
      <c r="J316" s="21">
        <v>937500000000000</v>
      </c>
      <c r="K316" s="19">
        <v>100</v>
      </c>
      <c r="L316" s="19">
        <f t="shared" si="40"/>
        <v>56.999999999999993</v>
      </c>
      <c r="M316" s="21">
        <v>140625000000000</v>
      </c>
      <c r="N316" s="21">
        <v>937500000000000</v>
      </c>
      <c r="O316" s="19">
        <f t="shared" si="37"/>
        <v>0.15</v>
      </c>
      <c r="P316" s="19">
        <v>1</v>
      </c>
      <c r="Q316" s="22">
        <v>0</v>
      </c>
      <c r="R316" s="21">
        <v>259324000000</v>
      </c>
      <c r="S316" s="21">
        <v>2708056000000</v>
      </c>
      <c r="T316" s="19">
        <v>100</v>
      </c>
      <c r="U316" s="19">
        <f t="shared" si="39"/>
        <v>9.5760205845078534</v>
      </c>
    </row>
    <row r="317" spans="1:21" x14ac:dyDescent="0.3">
      <c r="A317" s="23">
        <f>A311+1</f>
        <v>53</v>
      </c>
      <c r="B317" s="23" t="s">
        <v>117</v>
      </c>
      <c r="C317" s="23" t="s">
        <v>118</v>
      </c>
      <c r="D317" s="23" t="s">
        <v>15</v>
      </c>
      <c r="E317" s="19"/>
    </row>
    <row r="318" spans="1:21" x14ac:dyDescent="0.3">
      <c r="A318" s="23"/>
      <c r="B318" s="23"/>
      <c r="C318" s="23"/>
      <c r="D318" s="23"/>
      <c r="E318" s="19">
        <v>2019</v>
      </c>
      <c r="F318" s="19">
        <v>2</v>
      </c>
      <c r="G318" s="19">
        <v>4</v>
      </c>
      <c r="H318" s="19">
        <f t="shared" si="38"/>
        <v>0.5</v>
      </c>
      <c r="I318" s="21">
        <v>7595650695000000</v>
      </c>
      <c r="J318" s="21">
        <v>1.152065925E+16</v>
      </c>
      <c r="K318" s="19">
        <v>100</v>
      </c>
      <c r="L318" s="19">
        <f t="shared" si="40"/>
        <v>65.930694851512072</v>
      </c>
      <c r="M318" s="21">
        <v>5000000000</v>
      </c>
      <c r="N318" s="21">
        <v>11520659250000</v>
      </c>
      <c r="O318" s="19">
        <f t="shared" si="37"/>
        <v>4.3400294128133338E-4</v>
      </c>
      <c r="P318" s="19">
        <v>1</v>
      </c>
      <c r="Q318" s="22">
        <v>60.04</v>
      </c>
      <c r="R318" s="21">
        <v>4040394000000</v>
      </c>
      <c r="S318" s="21">
        <v>26098052000000</v>
      </c>
      <c r="T318" s="19">
        <v>100</v>
      </c>
      <c r="U318" s="19">
        <f t="shared" si="39"/>
        <v>15.481592265966823</v>
      </c>
    </row>
    <row r="319" spans="1:21" x14ac:dyDescent="0.3">
      <c r="A319" s="23"/>
      <c r="B319" s="23"/>
      <c r="C319" s="23"/>
      <c r="D319" s="23"/>
      <c r="E319" s="19">
        <v>2020</v>
      </c>
      <c r="F319" s="19">
        <v>2</v>
      </c>
      <c r="G319" s="19">
        <v>4</v>
      </c>
      <c r="H319" s="19">
        <f t="shared" si="38"/>
        <v>0.5</v>
      </c>
      <c r="I319" s="21">
        <v>7595650695000000</v>
      </c>
      <c r="J319" s="21">
        <v>1.152065925E+16</v>
      </c>
      <c r="K319" s="19">
        <v>100</v>
      </c>
      <c r="L319" s="19">
        <f t="shared" si="40"/>
        <v>65.930694851512072</v>
      </c>
      <c r="M319" s="21">
        <v>5000000000</v>
      </c>
      <c r="N319" s="21">
        <v>11520659250000</v>
      </c>
      <c r="O319" s="19">
        <f t="shared" si="37"/>
        <v>4.3400294128133338E-4</v>
      </c>
      <c r="P319" s="19">
        <v>1</v>
      </c>
      <c r="Q319" s="22">
        <v>61.18</v>
      </c>
      <c r="R319" s="21">
        <v>2407927000000</v>
      </c>
      <c r="S319" s="21">
        <v>24056755000000</v>
      </c>
      <c r="T319" s="19">
        <v>100</v>
      </c>
      <c r="U319" s="19">
        <f t="shared" si="39"/>
        <v>10.009359117636606</v>
      </c>
    </row>
    <row r="320" spans="1:21" x14ac:dyDescent="0.3">
      <c r="A320" s="23"/>
      <c r="B320" s="23"/>
      <c r="C320" s="23"/>
      <c r="D320" s="23"/>
      <c r="E320" s="19">
        <v>2021</v>
      </c>
      <c r="F320" s="19">
        <v>2</v>
      </c>
      <c r="G320" s="19">
        <v>4</v>
      </c>
      <c r="H320" s="19">
        <f t="shared" si="38"/>
        <v>0.5</v>
      </c>
      <c r="I320" s="21">
        <v>7595650695000000</v>
      </c>
      <c r="J320" s="21">
        <v>1.152065925E+16</v>
      </c>
      <c r="K320" s="19">
        <v>100</v>
      </c>
      <c r="L320" s="19">
        <f t="shared" si="40"/>
        <v>65.930694851512072</v>
      </c>
      <c r="M320" s="21">
        <v>5000000000</v>
      </c>
      <c r="N320" s="21">
        <v>11520659250000</v>
      </c>
      <c r="O320" s="19">
        <f t="shared" si="37"/>
        <v>4.3400294128133338E-4</v>
      </c>
      <c r="P320" s="19">
        <v>1</v>
      </c>
      <c r="Q320" s="22">
        <v>62.66</v>
      </c>
      <c r="R320" s="21">
        <v>8036888000000</v>
      </c>
      <c r="S320" s="21">
        <v>36123703000000</v>
      </c>
      <c r="T320" s="19">
        <v>100</v>
      </c>
      <c r="U320" s="19">
        <f t="shared" si="39"/>
        <v>22.248239611537059</v>
      </c>
    </row>
    <row r="321" spans="1:21" x14ac:dyDescent="0.3">
      <c r="A321" s="23"/>
      <c r="B321" s="23"/>
      <c r="C321" s="23"/>
      <c r="D321" s="23"/>
      <c r="E321" s="19">
        <v>2022</v>
      </c>
      <c r="F321" s="19">
        <v>2</v>
      </c>
      <c r="G321" s="19">
        <v>4</v>
      </c>
      <c r="H321" s="19">
        <f t="shared" si="38"/>
        <v>0.5</v>
      </c>
      <c r="I321" s="21">
        <v>7595650695000000</v>
      </c>
      <c r="J321" s="21">
        <v>1.152065925E+16</v>
      </c>
      <c r="K321" s="19">
        <v>100</v>
      </c>
      <c r="L321" s="19">
        <f t="shared" si="40"/>
        <v>65.930694851512072</v>
      </c>
      <c r="M321" s="21">
        <v>5000000000</v>
      </c>
      <c r="N321" s="21">
        <v>11520659250000</v>
      </c>
      <c r="O321" s="19">
        <f t="shared" si="37"/>
        <v>4.3400294128133338E-4</v>
      </c>
      <c r="P321" s="19">
        <v>1</v>
      </c>
      <c r="Q321" s="22">
        <v>68.040000000000006</v>
      </c>
      <c r="R321" s="21">
        <v>12779427000000</v>
      </c>
      <c r="S321" s="21">
        <v>45359207000000</v>
      </c>
      <c r="T321" s="19">
        <v>100</v>
      </c>
      <c r="U321" s="19">
        <f t="shared" si="39"/>
        <v>28.173832492265571</v>
      </c>
    </row>
    <row r="322" spans="1:21" x14ac:dyDescent="0.3">
      <c r="A322" s="23"/>
      <c r="B322" s="23"/>
      <c r="C322" s="23"/>
      <c r="D322" s="23"/>
      <c r="E322" s="19">
        <v>2023</v>
      </c>
      <c r="F322" s="19">
        <v>2</v>
      </c>
      <c r="G322" s="19">
        <v>4</v>
      </c>
      <c r="H322" s="19">
        <f t="shared" si="38"/>
        <v>0.5</v>
      </c>
      <c r="I322" s="21">
        <v>7595650695000000</v>
      </c>
      <c r="J322" s="21">
        <v>1.152065925E+16</v>
      </c>
      <c r="K322" s="19">
        <v>100</v>
      </c>
      <c r="L322" s="19">
        <f t="shared" si="40"/>
        <v>65.930694851512072</v>
      </c>
      <c r="M322" s="21">
        <v>5000000000</v>
      </c>
      <c r="N322" s="21">
        <v>11520659250000</v>
      </c>
      <c r="O322" s="19">
        <f t="shared" si="37"/>
        <v>4.3400294128133338E-4</v>
      </c>
      <c r="P322" s="19">
        <v>1</v>
      </c>
      <c r="Q322" s="22">
        <v>0</v>
      </c>
      <c r="R322" s="21">
        <v>6292521000000</v>
      </c>
      <c r="S322" s="21">
        <v>38765189000000</v>
      </c>
      <c r="T322" s="19">
        <v>100</v>
      </c>
      <c r="U322" s="19">
        <f t="shared" si="39"/>
        <v>16.232401188602484</v>
      </c>
    </row>
    <row r="323" spans="1:21" x14ac:dyDescent="0.3">
      <c r="A323" s="23">
        <f>A317+1</f>
        <v>54</v>
      </c>
      <c r="B323" s="23" t="s">
        <v>119</v>
      </c>
      <c r="C323" s="23" t="s">
        <v>120</v>
      </c>
      <c r="D323" s="23" t="s">
        <v>12</v>
      </c>
      <c r="E323" s="19"/>
    </row>
    <row r="324" spans="1:21" x14ac:dyDescent="0.3">
      <c r="A324" s="23"/>
      <c r="B324" s="23"/>
      <c r="C324" s="23"/>
      <c r="D324" s="23"/>
      <c r="E324" s="19">
        <v>2019</v>
      </c>
      <c r="F324" s="19">
        <v>1</v>
      </c>
      <c r="G324" s="19">
        <v>3</v>
      </c>
      <c r="H324" s="19">
        <f>F324/G324</f>
        <v>0.33333333333333331</v>
      </c>
      <c r="I324" s="20">
        <v>4529692</v>
      </c>
      <c r="J324" s="21">
        <v>6199897354</v>
      </c>
      <c r="K324" s="19">
        <v>100</v>
      </c>
      <c r="L324" s="19">
        <f t="shared" si="40"/>
        <v>7.3060757966864884E-2</v>
      </c>
      <c r="M324" s="21">
        <v>3161947836</v>
      </c>
      <c r="N324" s="21">
        <v>6199897354</v>
      </c>
      <c r="O324" s="19">
        <f t="shared" ref="O324:O387" si="41">M324/N324</f>
        <v>0.51000002991339843</v>
      </c>
      <c r="P324" s="19">
        <v>1</v>
      </c>
      <c r="Q324" s="22">
        <v>44.15</v>
      </c>
      <c r="R324" s="21">
        <v>1048153079883</v>
      </c>
      <c r="S324" s="21">
        <v>56130526187076</v>
      </c>
      <c r="T324" s="19">
        <v>100</v>
      </c>
      <c r="U324" s="19">
        <f>R324/S324*T324</f>
        <v>1.8673494639790784</v>
      </c>
    </row>
    <row r="325" spans="1:21" x14ac:dyDescent="0.3">
      <c r="A325" s="23"/>
      <c r="B325" s="23"/>
      <c r="C325" s="23"/>
      <c r="D325" s="23"/>
      <c r="E325" s="19">
        <v>2020</v>
      </c>
      <c r="F325" s="19">
        <v>1</v>
      </c>
      <c r="G325" s="19">
        <v>3</v>
      </c>
      <c r="H325" s="19">
        <f>F325/G325</f>
        <v>0.33333333333333331</v>
      </c>
      <c r="I325" s="20">
        <v>2029692</v>
      </c>
      <c r="J325" s="21">
        <v>6199897354</v>
      </c>
      <c r="K325" s="19">
        <v>100</v>
      </c>
      <c r="L325" s="19">
        <f t="shared" si="40"/>
        <v>3.2737509737810408E-2</v>
      </c>
      <c r="M325" s="21">
        <v>3161947836</v>
      </c>
      <c r="N325" s="21">
        <v>6199897354</v>
      </c>
      <c r="O325" s="19">
        <f t="shared" si="41"/>
        <v>0.51000002991339843</v>
      </c>
      <c r="P325" s="19">
        <v>1</v>
      </c>
      <c r="Q325" s="22">
        <v>44.68</v>
      </c>
      <c r="R325" s="21">
        <v>266269870851</v>
      </c>
      <c r="S325" s="21">
        <v>53472450650976</v>
      </c>
      <c r="T325" s="19">
        <v>100</v>
      </c>
      <c r="U325" s="19">
        <f>R325/S325*T325</f>
        <v>0.49795711176394331</v>
      </c>
    </row>
    <row r="326" spans="1:21" x14ac:dyDescent="0.3">
      <c r="A326" s="23"/>
      <c r="B326" s="23"/>
      <c r="C326" s="23"/>
      <c r="D326" s="23"/>
      <c r="E326" s="19">
        <v>2021</v>
      </c>
      <c r="F326" s="19">
        <v>1</v>
      </c>
      <c r="G326" s="19">
        <v>3</v>
      </c>
      <c r="H326" s="19">
        <f>F326/G326</f>
        <v>0.33333333333333331</v>
      </c>
      <c r="I326" s="20">
        <v>2029692</v>
      </c>
      <c r="J326" s="21">
        <v>6199897354</v>
      </c>
      <c r="K326" s="19">
        <v>100</v>
      </c>
      <c r="L326" s="19">
        <f t="shared" si="40"/>
        <v>3.2737509737810408E-2</v>
      </c>
      <c r="M326" s="21">
        <v>3161947836</v>
      </c>
      <c r="N326" s="21">
        <v>6199897354</v>
      </c>
      <c r="O326" s="19">
        <f t="shared" si="41"/>
        <v>0.51000002991339843</v>
      </c>
      <c r="P326" s="19">
        <v>1</v>
      </c>
      <c r="Q326" s="22">
        <v>46.58</v>
      </c>
      <c r="R326" s="21">
        <v>361421984159</v>
      </c>
      <c r="S326" s="21">
        <v>55573843735084</v>
      </c>
      <c r="T326" s="19">
        <v>100</v>
      </c>
      <c r="U326" s="19">
        <f>R326/S326*T326</f>
        <v>0.65034548605611886</v>
      </c>
    </row>
    <row r="327" spans="1:21" x14ac:dyDescent="0.3">
      <c r="A327" s="23"/>
      <c r="B327" s="23"/>
      <c r="C327" s="23"/>
      <c r="D327" s="23"/>
      <c r="E327" s="19">
        <v>2022</v>
      </c>
      <c r="F327" s="19">
        <v>1</v>
      </c>
      <c r="G327" s="19">
        <v>3</v>
      </c>
      <c r="H327" s="19">
        <f>F327/G327</f>
        <v>0.33333333333333331</v>
      </c>
      <c r="I327" s="20">
        <v>2029692</v>
      </c>
      <c r="J327" s="21">
        <v>6199897354</v>
      </c>
      <c r="K327" s="19">
        <v>100</v>
      </c>
      <c r="L327" s="19">
        <f t="shared" si="40"/>
        <v>3.2737509737810408E-2</v>
      </c>
      <c r="M327" s="21">
        <v>3161947836</v>
      </c>
      <c r="N327" s="21">
        <v>6199897354</v>
      </c>
      <c r="O327" s="19">
        <f t="shared" si="41"/>
        <v>0.51000002991339843</v>
      </c>
      <c r="P327" s="19">
        <v>1</v>
      </c>
      <c r="Q327" s="22">
        <v>56.69</v>
      </c>
      <c r="R327" s="21">
        <v>365741731064</v>
      </c>
      <c r="S327" s="21">
        <v>57612383140536</v>
      </c>
      <c r="T327" s="19">
        <v>100</v>
      </c>
      <c r="U327" s="19">
        <f>R327/S327*T327</f>
        <v>0.63483180373190384</v>
      </c>
    </row>
    <row r="328" spans="1:21" x14ac:dyDescent="0.3">
      <c r="A328" s="23"/>
      <c r="B328" s="23"/>
      <c r="C328" s="23"/>
      <c r="D328" s="23"/>
      <c r="E328" s="19">
        <v>2023</v>
      </c>
      <c r="F328" s="19">
        <v>1</v>
      </c>
      <c r="G328" s="19">
        <v>3</v>
      </c>
      <c r="H328" s="19">
        <f>F328/G328</f>
        <v>0.33333333333333331</v>
      </c>
      <c r="I328" s="20">
        <v>2029692</v>
      </c>
      <c r="J328" s="21">
        <v>6199897354</v>
      </c>
      <c r="K328" s="19">
        <v>100</v>
      </c>
      <c r="L328" s="19">
        <f t="shared" si="40"/>
        <v>3.2737509737810408E-2</v>
      </c>
      <c r="M328" s="21">
        <v>3161947836</v>
      </c>
      <c r="N328" s="21">
        <v>6199897354</v>
      </c>
      <c r="O328" s="19">
        <f t="shared" si="41"/>
        <v>0.51000002991339843</v>
      </c>
      <c r="P328" s="19">
        <v>1</v>
      </c>
      <c r="Q328" s="22">
        <v>57.28</v>
      </c>
      <c r="R328" s="21">
        <v>127089519355</v>
      </c>
      <c r="S328" s="21">
        <v>56525042574560</v>
      </c>
      <c r="T328" s="19">
        <v>100</v>
      </c>
      <c r="U328" s="19">
        <f>R328/S328*T328</f>
        <v>0.22483754733552147</v>
      </c>
    </row>
    <row r="329" spans="1:21" x14ac:dyDescent="0.3">
      <c r="A329" s="23">
        <f>A323+1</f>
        <v>55</v>
      </c>
      <c r="B329" s="23" t="s">
        <v>121</v>
      </c>
      <c r="C329" s="23" t="s">
        <v>122</v>
      </c>
      <c r="D329" s="23" t="s">
        <v>86</v>
      </c>
      <c r="E329" s="19"/>
    </row>
    <row r="330" spans="1:21" x14ac:dyDescent="0.3">
      <c r="A330" s="23"/>
      <c r="B330" s="23"/>
      <c r="C330" s="23"/>
      <c r="D330" s="23"/>
      <c r="E330" s="19">
        <v>2019</v>
      </c>
      <c r="F330" s="19">
        <v>2</v>
      </c>
      <c r="G330" s="19">
        <v>3</v>
      </c>
      <c r="H330" s="19">
        <f t="shared" ref="H330:H346" si="42">F330/G330</f>
        <v>0.66666666666666663</v>
      </c>
      <c r="I330" s="21">
        <v>12150000000</v>
      </c>
      <c r="J330" s="21">
        <v>15000000000</v>
      </c>
      <c r="K330" s="19">
        <v>100</v>
      </c>
      <c r="L330" s="19">
        <f t="shared" si="40"/>
        <v>81</v>
      </c>
      <c r="M330" s="21">
        <v>0</v>
      </c>
      <c r="N330" s="21">
        <v>15000000000</v>
      </c>
      <c r="O330" s="19">
        <f t="shared" si="41"/>
        <v>0</v>
      </c>
      <c r="P330" s="19">
        <v>1</v>
      </c>
      <c r="Q330" s="22">
        <v>0</v>
      </c>
      <c r="R330" s="21">
        <v>807689000000</v>
      </c>
      <c r="S330" s="21">
        <v>3529557000000</v>
      </c>
      <c r="T330" s="19">
        <v>100</v>
      </c>
      <c r="U330" s="19">
        <f t="shared" ref="U330:U346" si="43">R330/S330*T330</f>
        <v>22.883580007349362</v>
      </c>
    </row>
    <row r="331" spans="1:21" x14ac:dyDescent="0.3">
      <c r="A331" s="23"/>
      <c r="B331" s="23"/>
      <c r="C331" s="23"/>
      <c r="D331" s="23"/>
      <c r="E331" s="19">
        <v>2020</v>
      </c>
      <c r="F331" s="19">
        <v>2</v>
      </c>
      <c r="G331" s="19">
        <v>3</v>
      </c>
      <c r="H331" s="19">
        <f t="shared" si="42"/>
        <v>0.66666666666666663</v>
      </c>
      <c r="I331" s="21">
        <v>24300000000</v>
      </c>
      <c r="J331" s="21">
        <v>30000000000</v>
      </c>
      <c r="K331" s="19">
        <v>100</v>
      </c>
      <c r="L331" s="19">
        <f t="shared" si="40"/>
        <v>81</v>
      </c>
      <c r="M331" s="21">
        <v>0</v>
      </c>
      <c r="N331" s="21">
        <v>30000000000</v>
      </c>
      <c r="O331" s="19">
        <f t="shared" si="41"/>
        <v>0</v>
      </c>
      <c r="P331" s="19">
        <v>1</v>
      </c>
      <c r="Q331" s="22">
        <v>0</v>
      </c>
      <c r="R331" s="21">
        <v>934016000000</v>
      </c>
      <c r="S331" s="21">
        <v>3849516000000</v>
      </c>
      <c r="T331" s="19">
        <v>100</v>
      </c>
      <c r="U331" s="19">
        <f t="shared" si="43"/>
        <v>24.2632060757768</v>
      </c>
    </row>
    <row r="332" spans="1:21" x14ac:dyDescent="0.3">
      <c r="A332" s="23"/>
      <c r="B332" s="23"/>
      <c r="C332" s="23"/>
      <c r="D332" s="23"/>
      <c r="E332" s="19">
        <v>2021</v>
      </c>
      <c r="F332" s="19">
        <v>3</v>
      </c>
      <c r="G332" s="19">
        <v>3</v>
      </c>
      <c r="H332" s="19">
        <f t="shared" si="42"/>
        <v>1</v>
      </c>
      <c r="I332" s="21">
        <v>18137404580</v>
      </c>
      <c r="J332" s="21">
        <v>30000000000</v>
      </c>
      <c r="K332" s="19">
        <v>100</v>
      </c>
      <c r="L332" s="19">
        <f t="shared" si="40"/>
        <v>60.458015266666663</v>
      </c>
      <c r="M332" s="21">
        <v>0</v>
      </c>
      <c r="N332" s="21">
        <v>30000000000</v>
      </c>
      <c r="O332" s="19">
        <f t="shared" si="41"/>
        <v>0</v>
      </c>
      <c r="P332" s="19">
        <v>1</v>
      </c>
      <c r="Q332" s="22">
        <v>0</v>
      </c>
      <c r="R332" s="21">
        <v>1260898000000</v>
      </c>
      <c r="S332" s="21">
        <v>4068970000000</v>
      </c>
      <c r="T332" s="19">
        <v>100</v>
      </c>
      <c r="U332" s="19">
        <f t="shared" si="43"/>
        <v>30.988137046967662</v>
      </c>
    </row>
    <row r="333" spans="1:21" x14ac:dyDescent="0.3">
      <c r="A333" s="23"/>
      <c r="B333" s="23"/>
      <c r="C333" s="23"/>
      <c r="D333" s="23"/>
      <c r="E333" s="19">
        <v>2022</v>
      </c>
      <c r="F333" s="19">
        <v>3</v>
      </c>
      <c r="G333" s="19">
        <v>3</v>
      </c>
      <c r="H333" s="19">
        <f t="shared" si="42"/>
        <v>1</v>
      </c>
      <c r="I333" s="21">
        <v>18137404580</v>
      </c>
      <c r="J333" s="21">
        <v>30000000000</v>
      </c>
      <c r="K333" s="19">
        <v>100</v>
      </c>
      <c r="L333" s="19">
        <f t="shared" si="40"/>
        <v>60.458015266666663</v>
      </c>
      <c r="M333" s="21">
        <v>0</v>
      </c>
      <c r="N333" s="21">
        <v>30000000000</v>
      </c>
      <c r="O333" s="19">
        <f t="shared" si="41"/>
        <v>0</v>
      </c>
      <c r="P333" s="19">
        <v>1</v>
      </c>
      <c r="Q333" s="22">
        <v>0</v>
      </c>
      <c r="R333" s="21">
        <v>1104714000000</v>
      </c>
      <c r="S333" s="21">
        <v>4081442000000</v>
      </c>
      <c r="T333" s="19">
        <v>100</v>
      </c>
      <c r="U333" s="19">
        <f t="shared" si="43"/>
        <v>27.066757288232935</v>
      </c>
    </row>
    <row r="334" spans="1:21" x14ac:dyDescent="0.3">
      <c r="A334" s="23"/>
      <c r="B334" s="23"/>
      <c r="C334" s="23"/>
      <c r="D334" s="23"/>
      <c r="E334" s="19">
        <v>2023</v>
      </c>
      <c r="F334" s="19">
        <v>3</v>
      </c>
      <c r="G334" s="19">
        <v>3</v>
      </c>
      <c r="H334" s="19">
        <f t="shared" si="42"/>
        <v>1</v>
      </c>
      <c r="I334" s="21">
        <v>18137404580</v>
      </c>
      <c r="J334" s="21">
        <v>30000000000</v>
      </c>
      <c r="K334" s="19">
        <v>100</v>
      </c>
      <c r="L334" s="19">
        <f t="shared" si="40"/>
        <v>60.458015266666663</v>
      </c>
      <c r="M334" s="21">
        <v>0</v>
      </c>
      <c r="N334" s="21">
        <v>30000000000</v>
      </c>
      <c r="O334" s="19">
        <f t="shared" si="41"/>
        <v>0</v>
      </c>
      <c r="P334" s="19">
        <v>1</v>
      </c>
      <c r="Q334" s="22">
        <v>0</v>
      </c>
      <c r="R334" s="21">
        <v>950648000000</v>
      </c>
      <c r="S334" s="21">
        <v>3890706000000</v>
      </c>
      <c r="T334" s="19">
        <v>100</v>
      </c>
      <c r="U334" s="19">
        <f t="shared" si="43"/>
        <v>24.433817410002195</v>
      </c>
    </row>
    <row r="335" spans="1:21" x14ac:dyDescent="0.3">
      <c r="A335" s="23">
        <f>A329+1</f>
        <v>56</v>
      </c>
      <c r="B335" s="23" t="s">
        <v>123</v>
      </c>
      <c r="C335" s="23" t="s">
        <v>124</v>
      </c>
      <c r="D335" s="23" t="s">
        <v>86</v>
      </c>
      <c r="E335" s="19"/>
    </row>
    <row r="336" spans="1:21" x14ac:dyDescent="0.3">
      <c r="A336" s="23"/>
      <c r="B336" s="23"/>
      <c r="C336" s="23"/>
      <c r="D336" s="23"/>
      <c r="E336" s="19">
        <v>2019</v>
      </c>
      <c r="F336" s="19">
        <v>2</v>
      </c>
      <c r="G336" s="19">
        <v>3</v>
      </c>
      <c r="H336" s="19">
        <f t="shared" si="42"/>
        <v>0.66666666666666663</v>
      </c>
      <c r="I336" s="21">
        <v>1412255226000000</v>
      </c>
      <c r="J336" s="21">
        <v>1625765625000000</v>
      </c>
      <c r="K336" s="19">
        <v>100</v>
      </c>
      <c r="L336" s="19">
        <f t="shared" si="40"/>
        <v>86.867086145950466</v>
      </c>
      <c r="M336" s="21">
        <v>0</v>
      </c>
      <c r="N336" s="21">
        <v>1625765625000000</v>
      </c>
      <c r="O336" s="19">
        <f t="shared" si="41"/>
        <v>0</v>
      </c>
      <c r="P336" s="19">
        <v>1</v>
      </c>
      <c r="Q336" s="22">
        <v>38.340000000000003</v>
      </c>
      <c r="R336" s="21">
        <v>-332998000000</v>
      </c>
      <c r="S336" s="21">
        <v>7741782000000</v>
      </c>
      <c r="T336" s="19">
        <v>100</v>
      </c>
      <c r="U336" s="19">
        <f t="shared" si="43"/>
        <v>-4.3013094401263174</v>
      </c>
    </row>
    <row r="337" spans="1:21" x14ac:dyDescent="0.3">
      <c r="A337" s="23"/>
      <c r="B337" s="23"/>
      <c r="C337" s="23"/>
      <c r="D337" s="23"/>
      <c r="E337" s="19">
        <v>2020</v>
      </c>
      <c r="F337" s="19">
        <v>2</v>
      </c>
      <c r="G337" s="19">
        <v>3</v>
      </c>
      <c r="H337" s="19">
        <f t="shared" si="42"/>
        <v>0.66666666666666663</v>
      </c>
      <c r="I337" s="21">
        <v>796005226000000</v>
      </c>
      <c r="J337" s="21">
        <v>1625765625000000</v>
      </c>
      <c r="K337" s="19">
        <v>100</v>
      </c>
      <c r="L337" s="19">
        <f t="shared" si="40"/>
        <v>48.961868411998196</v>
      </c>
      <c r="M337" s="21">
        <v>0</v>
      </c>
      <c r="N337" s="21">
        <v>1625765625000000</v>
      </c>
      <c r="O337" s="19">
        <f t="shared" si="41"/>
        <v>0</v>
      </c>
      <c r="P337" s="19">
        <v>1</v>
      </c>
      <c r="Q337" s="22">
        <v>40.71</v>
      </c>
      <c r="R337" s="21">
        <v>125250000000</v>
      </c>
      <c r="S337" s="21">
        <v>8427782000000</v>
      </c>
      <c r="T337" s="19">
        <v>100</v>
      </c>
      <c r="U337" s="19">
        <f t="shared" si="43"/>
        <v>1.4861561440483391</v>
      </c>
    </row>
    <row r="338" spans="1:21" x14ac:dyDescent="0.3">
      <c r="A338" s="23"/>
      <c r="B338" s="23"/>
      <c r="C338" s="23"/>
      <c r="D338" s="23"/>
      <c r="E338" s="19">
        <v>2021</v>
      </c>
      <c r="F338" s="19">
        <v>1</v>
      </c>
      <c r="G338" s="19">
        <v>3</v>
      </c>
      <c r="H338" s="19">
        <f t="shared" si="42"/>
        <v>0.33333333333333331</v>
      </c>
      <c r="I338" s="21">
        <v>796005226000000</v>
      </c>
      <c r="J338" s="21">
        <v>1625765625000000</v>
      </c>
      <c r="K338" s="19">
        <v>100</v>
      </c>
      <c r="L338" s="19">
        <f t="shared" si="40"/>
        <v>48.961868411998196</v>
      </c>
      <c r="M338" s="21">
        <v>0</v>
      </c>
      <c r="N338" s="21">
        <v>1625765625000000</v>
      </c>
      <c r="O338" s="19">
        <f t="shared" si="41"/>
        <v>0</v>
      </c>
      <c r="P338" s="19">
        <v>1</v>
      </c>
      <c r="Q338" s="22">
        <v>43.26</v>
      </c>
      <c r="R338" s="21">
        <v>700184000000</v>
      </c>
      <c r="S338" s="21">
        <v>9304325000000</v>
      </c>
      <c r="T338" s="19">
        <v>100</v>
      </c>
      <c r="U338" s="19">
        <f t="shared" si="43"/>
        <v>7.5253605178236995</v>
      </c>
    </row>
    <row r="339" spans="1:21" x14ac:dyDescent="0.3">
      <c r="A339" s="23"/>
      <c r="B339" s="23"/>
      <c r="C339" s="23"/>
      <c r="D339" s="23"/>
      <c r="E339" s="19">
        <v>2022</v>
      </c>
      <c r="F339" s="19">
        <v>2</v>
      </c>
      <c r="G339" s="19">
        <v>3</v>
      </c>
      <c r="H339" s="19">
        <f t="shared" si="42"/>
        <v>0.66666666666666663</v>
      </c>
      <c r="I339" s="21">
        <v>1.0957770032E+16</v>
      </c>
      <c r="J339" s="21">
        <v>1.3006125E+16</v>
      </c>
      <c r="K339" s="19">
        <v>100</v>
      </c>
      <c r="L339" s="19">
        <f t="shared" si="40"/>
        <v>84.250843598689087</v>
      </c>
      <c r="M339" s="21">
        <v>0</v>
      </c>
      <c r="N339" s="21">
        <v>1.3006125E+16</v>
      </c>
      <c r="O339" s="19">
        <f t="shared" si="41"/>
        <v>0</v>
      </c>
      <c r="P339" s="19">
        <v>1</v>
      </c>
      <c r="Q339" s="22">
        <v>46.03</v>
      </c>
      <c r="R339" s="21">
        <v>710381000000</v>
      </c>
      <c r="S339" s="21">
        <v>9665602000000</v>
      </c>
      <c r="T339" s="19">
        <v>100</v>
      </c>
      <c r="U339" s="19">
        <f t="shared" si="43"/>
        <v>7.3495784328798148</v>
      </c>
    </row>
    <row r="340" spans="1:21" x14ac:dyDescent="0.3">
      <c r="A340" s="23"/>
      <c r="B340" s="23"/>
      <c r="C340" s="23"/>
      <c r="D340" s="23"/>
      <c r="E340" s="19">
        <v>2023</v>
      </c>
      <c r="F340" s="19">
        <v>2</v>
      </c>
      <c r="G340" s="19">
        <v>3</v>
      </c>
      <c r="H340" s="19">
        <f t="shared" si="42"/>
        <v>0.66666666666666663</v>
      </c>
      <c r="I340" s="21">
        <v>1.0957770032E+16</v>
      </c>
      <c r="J340" s="21">
        <v>1.3006125E+16</v>
      </c>
      <c r="K340" s="19">
        <v>100</v>
      </c>
      <c r="L340" s="19">
        <f t="shared" si="40"/>
        <v>84.250843598689087</v>
      </c>
      <c r="M340" s="21">
        <v>0</v>
      </c>
      <c r="N340" s="21">
        <v>1.3006125E+16</v>
      </c>
      <c r="O340" s="19">
        <f t="shared" si="41"/>
        <v>0</v>
      </c>
      <c r="P340" s="19">
        <v>1</v>
      </c>
      <c r="Q340" s="22">
        <v>47.52</v>
      </c>
      <c r="R340" s="21">
        <v>1247044000000</v>
      </c>
      <c r="S340" s="21">
        <v>10982062000000</v>
      </c>
      <c r="T340" s="19">
        <v>100</v>
      </c>
      <c r="U340" s="19">
        <f t="shared" si="43"/>
        <v>11.355281002784359</v>
      </c>
    </row>
    <row r="341" spans="1:21" x14ac:dyDescent="0.3">
      <c r="A341" s="23">
        <f>A335+1</f>
        <v>57</v>
      </c>
      <c r="B341" s="23" t="s">
        <v>125</v>
      </c>
      <c r="C341" s="23" t="s">
        <v>126</v>
      </c>
      <c r="D341" s="23" t="s">
        <v>6</v>
      </c>
      <c r="E341" s="19"/>
    </row>
    <row r="342" spans="1:21" x14ac:dyDescent="0.3">
      <c r="A342" s="23"/>
      <c r="B342" s="23"/>
      <c r="C342" s="23"/>
      <c r="D342" s="23"/>
      <c r="E342" s="19">
        <v>2019</v>
      </c>
      <c r="F342" s="19">
        <v>2</v>
      </c>
      <c r="G342" s="19">
        <v>3</v>
      </c>
      <c r="H342" s="19">
        <f t="shared" si="42"/>
        <v>0.66666666666666663</v>
      </c>
      <c r="I342" s="21">
        <v>1035306400000000</v>
      </c>
      <c r="J342" s="21">
        <v>1.581631E+16</v>
      </c>
      <c r="K342" s="19">
        <v>100</v>
      </c>
      <c r="L342" s="19">
        <f t="shared" si="40"/>
        <v>6.5458150478841137</v>
      </c>
      <c r="M342" s="21">
        <v>1.1387745E+16</v>
      </c>
      <c r="N342" s="21">
        <v>1.581631E+16</v>
      </c>
      <c r="O342" s="19">
        <f t="shared" si="41"/>
        <v>0.72000011380657059</v>
      </c>
      <c r="P342" s="19">
        <v>1</v>
      </c>
      <c r="Q342" s="22">
        <v>0</v>
      </c>
      <c r="R342" s="21">
        <v>-642202000000</v>
      </c>
      <c r="S342" s="21">
        <v>34910838000000</v>
      </c>
      <c r="T342" s="19">
        <v>100</v>
      </c>
      <c r="U342" s="19">
        <f t="shared" si="43"/>
        <v>-1.8395490821503626</v>
      </c>
    </row>
    <row r="343" spans="1:21" x14ac:dyDescent="0.3">
      <c r="A343" s="23"/>
      <c r="B343" s="23"/>
      <c r="C343" s="23"/>
      <c r="D343" s="23"/>
      <c r="E343" s="19">
        <v>2020</v>
      </c>
      <c r="F343" s="19">
        <v>2</v>
      </c>
      <c r="G343" s="19">
        <v>3</v>
      </c>
      <c r="H343" s="19">
        <f t="shared" si="42"/>
        <v>0.66666666666666663</v>
      </c>
      <c r="I343" s="21">
        <v>1035306400000000</v>
      </c>
      <c r="J343" s="21">
        <v>1.581631E+16</v>
      </c>
      <c r="K343" s="19">
        <v>100</v>
      </c>
      <c r="L343" s="19">
        <f t="shared" si="40"/>
        <v>6.5458150478841137</v>
      </c>
      <c r="M343" s="21">
        <v>1.1387745E+16</v>
      </c>
      <c r="N343" s="21">
        <v>1.581631E+16</v>
      </c>
      <c r="O343" s="19">
        <f t="shared" si="41"/>
        <v>0.72000011380657059</v>
      </c>
      <c r="P343" s="19">
        <v>1</v>
      </c>
      <c r="Q343" s="22">
        <v>0</v>
      </c>
      <c r="R343" s="21">
        <v>340285000000</v>
      </c>
      <c r="S343" s="21">
        <v>35379283000000</v>
      </c>
      <c r="T343" s="19">
        <v>100</v>
      </c>
      <c r="U343" s="19">
        <f t="shared" si="43"/>
        <v>0.9618199441746742</v>
      </c>
    </row>
    <row r="344" spans="1:21" x14ac:dyDescent="0.3">
      <c r="A344" s="23"/>
      <c r="B344" s="23"/>
      <c r="C344" s="23"/>
      <c r="D344" s="23"/>
      <c r="E344" s="19">
        <v>2021</v>
      </c>
      <c r="F344" s="19">
        <v>2</v>
      </c>
      <c r="G344" s="19">
        <v>3</v>
      </c>
      <c r="H344" s="19">
        <f t="shared" si="42"/>
        <v>0.66666666666666663</v>
      </c>
      <c r="I344" s="21">
        <v>1035306400000000</v>
      </c>
      <c r="J344" s="21">
        <v>1.581631E+16</v>
      </c>
      <c r="K344" s="19">
        <v>100</v>
      </c>
      <c r="L344" s="19">
        <f t="shared" si="40"/>
        <v>6.5458150478841137</v>
      </c>
      <c r="M344" s="21">
        <v>1.1387745E+16</v>
      </c>
      <c r="N344" s="21">
        <v>1.581631E+16</v>
      </c>
      <c r="O344" s="19">
        <f t="shared" si="41"/>
        <v>0.72000011380657059</v>
      </c>
      <c r="P344" s="19">
        <v>1</v>
      </c>
      <c r="Q344" s="22">
        <v>0</v>
      </c>
      <c r="R344" s="21">
        <v>1340395000000</v>
      </c>
      <c r="S344" s="21">
        <v>35964101000000</v>
      </c>
      <c r="T344" s="19">
        <v>100</v>
      </c>
      <c r="U344" s="19">
        <f t="shared" si="43"/>
        <v>3.7270360240618832</v>
      </c>
    </row>
    <row r="345" spans="1:21" x14ac:dyDescent="0.3">
      <c r="A345" s="23"/>
      <c r="B345" s="23"/>
      <c r="C345" s="23"/>
      <c r="D345" s="23"/>
      <c r="E345" s="19">
        <v>2022</v>
      </c>
      <c r="F345" s="19">
        <v>2</v>
      </c>
      <c r="G345" s="19">
        <v>3</v>
      </c>
      <c r="H345" s="19">
        <f t="shared" si="42"/>
        <v>0.66666666666666663</v>
      </c>
      <c r="I345" s="21">
        <v>1035306400000000</v>
      </c>
      <c r="J345" s="21">
        <v>1.581631E+16</v>
      </c>
      <c r="K345" s="19">
        <v>100</v>
      </c>
      <c r="L345" s="19">
        <f t="shared" si="40"/>
        <v>6.5458150478841137</v>
      </c>
      <c r="M345" s="21">
        <v>1.1387745E+16</v>
      </c>
      <c r="N345" s="21">
        <v>1.581631E+16</v>
      </c>
      <c r="O345" s="19">
        <f t="shared" si="41"/>
        <v>0.72000011380657059</v>
      </c>
      <c r="P345" s="19">
        <v>1</v>
      </c>
      <c r="Q345" s="22">
        <v>0</v>
      </c>
      <c r="R345" s="21">
        <v>1509605000000</v>
      </c>
      <c r="S345" s="21">
        <v>36113081000000</v>
      </c>
      <c r="T345" s="19">
        <v>100</v>
      </c>
      <c r="U345" s="19">
        <f t="shared" si="43"/>
        <v>4.1802165813545509</v>
      </c>
    </row>
    <row r="346" spans="1:21" x14ac:dyDescent="0.3">
      <c r="A346" s="23"/>
      <c r="B346" s="23"/>
      <c r="C346" s="23"/>
      <c r="D346" s="23"/>
      <c r="E346" s="19">
        <v>2023</v>
      </c>
      <c r="F346" s="19">
        <v>2</v>
      </c>
      <c r="G346" s="19">
        <v>3</v>
      </c>
      <c r="H346" s="19">
        <f t="shared" si="42"/>
        <v>0.66666666666666663</v>
      </c>
      <c r="I346" s="21">
        <v>1035306400000000</v>
      </c>
      <c r="J346" s="21">
        <v>1.581631E+16</v>
      </c>
      <c r="K346" s="19">
        <v>100</v>
      </c>
      <c r="L346" s="19">
        <f t="shared" si="40"/>
        <v>6.5458150478841137</v>
      </c>
      <c r="M346" s="21">
        <v>1.1387745E+16</v>
      </c>
      <c r="N346" s="21">
        <v>1.581631E+16</v>
      </c>
      <c r="O346" s="19">
        <f t="shared" si="41"/>
        <v>0.72000011380657059</v>
      </c>
      <c r="P346" s="19">
        <v>1</v>
      </c>
      <c r="Q346" s="22">
        <v>0</v>
      </c>
      <c r="R346" s="21">
        <v>926778000000</v>
      </c>
      <c r="S346" s="21">
        <v>35012351000000</v>
      </c>
      <c r="T346" s="19">
        <v>100</v>
      </c>
      <c r="U346" s="19">
        <f t="shared" si="43"/>
        <v>2.6470030532939646</v>
      </c>
    </row>
    <row r="347" spans="1:21" x14ac:dyDescent="0.3">
      <c r="A347" s="23">
        <f>A341+1</f>
        <v>58</v>
      </c>
      <c r="B347" s="23" t="s">
        <v>127</v>
      </c>
      <c r="C347" s="23" t="s">
        <v>128</v>
      </c>
      <c r="D347" s="23" t="s">
        <v>18</v>
      </c>
      <c r="E347" s="19"/>
    </row>
    <row r="348" spans="1:21" x14ac:dyDescent="0.3">
      <c r="A348" s="23"/>
      <c r="B348" s="23"/>
      <c r="C348" s="23"/>
      <c r="D348" s="23"/>
      <c r="E348" s="19">
        <v>2019</v>
      </c>
      <c r="F348" s="19">
        <v>2</v>
      </c>
      <c r="G348" s="19">
        <v>3</v>
      </c>
      <c r="H348" s="19">
        <f>F348/G348</f>
        <v>0.66666666666666663</v>
      </c>
      <c r="I348" s="21">
        <v>7533148888000000</v>
      </c>
      <c r="J348" s="21">
        <v>7662900000000000</v>
      </c>
      <c r="K348" s="19">
        <v>100</v>
      </c>
      <c r="L348" s="19">
        <f t="shared" si="40"/>
        <v>98.306762296258597</v>
      </c>
      <c r="M348" s="21">
        <v>0</v>
      </c>
      <c r="N348" s="21">
        <v>7662900000000000</v>
      </c>
      <c r="O348" s="19">
        <f t="shared" si="41"/>
        <v>0</v>
      </c>
      <c r="P348" s="19">
        <v>1</v>
      </c>
      <c r="Q348" s="22">
        <v>44.41</v>
      </c>
      <c r="R348" s="21">
        <v>499052000000</v>
      </c>
      <c r="S348" s="21">
        <v>19567498000000</v>
      </c>
      <c r="T348" s="19">
        <v>100</v>
      </c>
      <c r="U348" s="19">
        <f>R348/S348*T348</f>
        <v>2.5504129347553786</v>
      </c>
    </row>
    <row r="349" spans="1:21" x14ac:dyDescent="0.3">
      <c r="A349" s="23"/>
      <c r="B349" s="23"/>
      <c r="C349" s="23"/>
      <c r="D349" s="23"/>
      <c r="E349" s="19">
        <v>2020</v>
      </c>
      <c r="F349" s="19">
        <v>2</v>
      </c>
      <c r="G349" s="19">
        <v>3</v>
      </c>
      <c r="H349" s="19">
        <f t="shared" ref="H349:H412" si="44">F349/G349</f>
        <v>0.66666666666666663</v>
      </c>
      <c r="I349" s="21">
        <v>7533148888000000</v>
      </c>
      <c r="J349" s="21">
        <v>7662900000000000</v>
      </c>
      <c r="K349" s="19">
        <v>100</v>
      </c>
      <c r="L349" s="19">
        <f t="shared" si="40"/>
        <v>98.306762296258597</v>
      </c>
      <c r="M349" s="21">
        <v>0</v>
      </c>
      <c r="N349" s="21">
        <v>7662900000000000</v>
      </c>
      <c r="O349" s="19">
        <f t="shared" si="41"/>
        <v>0</v>
      </c>
      <c r="P349" s="19">
        <v>1</v>
      </c>
      <c r="Q349" s="22">
        <v>45.81</v>
      </c>
      <c r="R349" s="21">
        <v>618629000000</v>
      </c>
      <c r="S349" s="21">
        <v>20738125000000</v>
      </c>
      <c r="T349" s="19">
        <v>100</v>
      </c>
      <c r="U349" s="19">
        <f t="shared" ref="U349:U364" si="45">R349/S349*T349</f>
        <v>2.9830517464814204</v>
      </c>
    </row>
    <row r="350" spans="1:21" x14ac:dyDescent="0.3">
      <c r="A350" s="23"/>
      <c r="B350" s="23"/>
      <c r="C350" s="23"/>
      <c r="D350" s="23"/>
      <c r="E350" s="19">
        <v>2021</v>
      </c>
      <c r="F350" s="19">
        <v>2</v>
      </c>
      <c r="G350" s="19">
        <v>3</v>
      </c>
      <c r="H350" s="19">
        <f t="shared" si="44"/>
        <v>0.66666666666666663</v>
      </c>
      <c r="I350" s="21">
        <v>7533148888000000</v>
      </c>
      <c r="J350" s="21">
        <v>9019381973000000</v>
      </c>
      <c r="K350" s="19">
        <v>100</v>
      </c>
      <c r="L350" s="19">
        <f t="shared" si="40"/>
        <v>83.521785755951811</v>
      </c>
      <c r="M350" s="21">
        <v>0</v>
      </c>
      <c r="N350" s="21">
        <v>9019381973000000</v>
      </c>
      <c r="O350" s="19">
        <f t="shared" si="41"/>
        <v>0</v>
      </c>
      <c r="P350" s="19">
        <v>1</v>
      </c>
      <c r="Q350" s="22">
        <v>45.81</v>
      </c>
      <c r="R350" s="21">
        <v>720933000000</v>
      </c>
      <c r="S350" s="21">
        <v>21491716000000</v>
      </c>
      <c r="T350" s="19">
        <v>100</v>
      </c>
      <c r="U350" s="19">
        <f t="shared" si="45"/>
        <v>3.3544692289810643</v>
      </c>
    </row>
    <row r="351" spans="1:21" x14ac:dyDescent="0.3">
      <c r="A351" s="23"/>
      <c r="B351" s="23"/>
      <c r="C351" s="23"/>
      <c r="D351" s="23"/>
      <c r="E351" s="19">
        <v>2022</v>
      </c>
      <c r="F351" s="19">
        <v>2</v>
      </c>
      <c r="G351" s="19">
        <v>3</v>
      </c>
      <c r="H351" s="19">
        <f t="shared" si="44"/>
        <v>0.66666666666666663</v>
      </c>
      <c r="I351" s="21">
        <v>7533148888000000</v>
      </c>
      <c r="J351" s="21">
        <v>9019381973000000</v>
      </c>
      <c r="K351" s="19">
        <v>100</v>
      </c>
      <c r="L351" s="19">
        <f t="shared" si="40"/>
        <v>83.521785755951811</v>
      </c>
      <c r="M351" s="21">
        <v>0</v>
      </c>
      <c r="N351" s="21">
        <v>9019381973000000</v>
      </c>
      <c r="O351" s="19">
        <f t="shared" si="41"/>
        <v>0</v>
      </c>
      <c r="P351" s="19">
        <v>1</v>
      </c>
      <c r="Q351" s="22">
        <v>46.23</v>
      </c>
      <c r="R351" s="21">
        <v>839276000000</v>
      </c>
      <c r="S351" s="21">
        <v>21378510000000</v>
      </c>
      <c r="T351" s="19">
        <v>100</v>
      </c>
      <c r="U351" s="19">
        <f t="shared" si="45"/>
        <v>3.9257927704035502</v>
      </c>
    </row>
    <row r="352" spans="1:21" x14ac:dyDescent="0.3">
      <c r="A352" s="23"/>
      <c r="B352" s="23"/>
      <c r="C352" s="23"/>
      <c r="D352" s="23"/>
      <c r="E352" s="19">
        <v>2023</v>
      </c>
      <c r="F352" s="19">
        <v>2</v>
      </c>
      <c r="G352" s="19">
        <v>3</v>
      </c>
      <c r="H352" s="19">
        <f t="shared" si="44"/>
        <v>0.66666666666666663</v>
      </c>
      <c r="I352" s="21">
        <v>7533148888000000</v>
      </c>
      <c r="J352" s="21">
        <v>9019381973000000</v>
      </c>
      <c r="K352" s="19">
        <v>100</v>
      </c>
      <c r="L352" s="19">
        <f t="shared" si="40"/>
        <v>83.521785755951811</v>
      </c>
      <c r="M352" s="21">
        <v>0</v>
      </c>
      <c r="N352" s="21">
        <v>9019381973000000</v>
      </c>
      <c r="O352" s="19">
        <f t="shared" si="41"/>
        <v>0</v>
      </c>
      <c r="P352" s="19">
        <v>1</v>
      </c>
      <c r="Q352" s="22">
        <v>46.23</v>
      </c>
      <c r="R352" s="21">
        <v>894645000000</v>
      </c>
      <c r="S352" s="21">
        <v>22206739000000</v>
      </c>
      <c r="T352" s="19">
        <v>100</v>
      </c>
      <c r="U352" s="19">
        <f t="shared" si="45"/>
        <v>4.0287094831888641</v>
      </c>
    </row>
    <row r="353" spans="1:21" x14ac:dyDescent="0.3">
      <c r="A353" s="23">
        <f>A347+1</f>
        <v>59</v>
      </c>
      <c r="B353" s="23" t="s">
        <v>129</v>
      </c>
      <c r="C353" s="23" t="s">
        <v>130</v>
      </c>
      <c r="D353" s="23" t="s">
        <v>18</v>
      </c>
      <c r="E353" s="19"/>
    </row>
    <row r="354" spans="1:21" x14ac:dyDescent="0.3">
      <c r="A354" s="23"/>
      <c r="B354" s="23"/>
      <c r="C354" s="23"/>
      <c r="D354" s="23"/>
      <c r="E354" s="19">
        <v>2019</v>
      </c>
      <c r="F354" s="19">
        <v>3</v>
      </c>
      <c r="G354" s="19">
        <v>4</v>
      </c>
      <c r="H354" s="19">
        <f t="shared" si="44"/>
        <v>0.75</v>
      </c>
      <c r="I354" s="20">
        <v>0</v>
      </c>
      <c r="J354" s="21">
        <v>5931520000000000</v>
      </c>
      <c r="K354" s="19">
        <v>100</v>
      </c>
      <c r="L354" s="19">
        <f t="shared" ref="L354:L417" si="46">I354/J354*K354</f>
        <v>0</v>
      </c>
      <c r="M354" s="21">
        <v>3025406000000000</v>
      </c>
      <c r="N354" s="21">
        <v>5931520000000000</v>
      </c>
      <c r="O354" s="19">
        <f t="shared" si="41"/>
        <v>0.51005576985325851</v>
      </c>
      <c r="P354" s="19">
        <v>1</v>
      </c>
      <c r="Q354" s="22">
        <v>0</v>
      </c>
      <c r="R354" s="21">
        <v>2371233000000</v>
      </c>
      <c r="S354" s="21">
        <v>79807067000000</v>
      </c>
      <c r="T354" s="19">
        <v>100</v>
      </c>
      <c r="U354" s="19">
        <f t="shared" si="45"/>
        <v>2.9712067980145167</v>
      </c>
    </row>
    <row r="355" spans="1:21" x14ac:dyDescent="0.3">
      <c r="A355" s="23"/>
      <c r="B355" s="23"/>
      <c r="C355" s="23"/>
      <c r="D355" s="23"/>
      <c r="E355" s="19">
        <v>2020</v>
      </c>
      <c r="F355" s="19">
        <v>3</v>
      </c>
      <c r="G355" s="19">
        <v>4</v>
      </c>
      <c r="H355" s="19">
        <f t="shared" si="44"/>
        <v>0.75</v>
      </c>
      <c r="I355" s="20">
        <v>0</v>
      </c>
      <c r="J355" s="21">
        <v>5931520000000000</v>
      </c>
      <c r="K355" s="19">
        <v>100</v>
      </c>
      <c r="L355" s="19">
        <f t="shared" si="46"/>
        <v>0</v>
      </c>
      <c r="M355" s="21">
        <v>3025406000000000</v>
      </c>
      <c r="N355" s="21">
        <v>5931520000000000</v>
      </c>
      <c r="O355" s="19">
        <f t="shared" si="41"/>
        <v>0.51005576985325851</v>
      </c>
      <c r="P355" s="19">
        <v>1</v>
      </c>
      <c r="Q355" s="22">
        <v>0</v>
      </c>
      <c r="R355" s="21">
        <v>2674343000000</v>
      </c>
      <c r="S355" s="21">
        <v>780006244000000</v>
      </c>
      <c r="T355" s="19">
        <v>100</v>
      </c>
      <c r="U355" s="19">
        <f t="shared" si="45"/>
        <v>0.34286174252728163</v>
      </c>
    </row>
    <row r="356" spans="1:21" x14ac:dyDescent="0.3">
      <c r="A356" s="23"/>
      <c r="B356" s="23"/>
      <c r="C356" s="23"/>
      <c r="D356" s="23"/>
      <c r="E356" s="19">
        <v>2021</v>
      </c>
      <c r="F356" s="19">
        <v>2</v>
      </c>
      <c r="G356" s="19">
        <v>3</v>
      </c>
      <c r="H356" s="19">
        <f t="shared" si="44"/>
        <v>0.66666666666666663</v>
      </c>
      <c r="I356" s="20">
        <v>0</v>
      </c>
      <c r="J356" s="21">
        <v>5931520000000000</v>
      </c>
      <c r="K356" s="19">
        <v>100</v>
      </c>
      <c r="L356" s="19">
        <f t="shared" si="46"/>
        <v>0</v>
      </c>
      <c r="M356" s="21">
        <v>3025406000000000</v>
      </c>
      <c r="N356" s="21">
        <v>5931520000000000</v>
      </c>
      <c r="O356" s="19">
        <f t="shared" si="41"/>
        <v>0.51005576985325851</v>
      </c>
      <c r="P356" s="19">
        <v>1</v>
      </c>
      <c r="Q356" s="22">
        <v>0</v>
      </c>
      <c r="R356" s="21">
        <v>2117236000000</v>
      </c>
      <c r="S356" s="21">
        <v>81766327000000</v>
      </c>
      <c r="T356" s="19">
        <v>100</v>
      </c>
      <c r="U356" s="19">
        <f t="shared" si="45"/>
        <v>2.5893739852103179</v>
      </c>
    </row>
    <row r="357" spans="1:21" x14ac:dyDescent="0.3">
      <c r="A357" s="23"/>
      <c r="B357" s="23"/>
      <c r="C357" s="23"/>
      <c r="D357" s="23"/>
      <c r="E357" s="19">
        <v>2022</v>
      </c>
      <c r="F357" s="19">
        <v>2</v>
      </c>
      <c r="G357" s="19">
        <v>3</v>
      </c>
      <c r="H357" s="19">
        <f t="shared" si="44"/>
        <v>0.66666666666666663</v>
      </c>
      <c r="I357" s="20">
        <v>0</v>
      </c>
      <c r="J357" s="21">
        <v>6751540089000000</v>
      </c>
      <c r="K357" s="19">
        <v>100</v>
      </c>
      <c r="L357" s="19">
        <f t="shared" si="46"/>
        <v>0</v>
      </c>
      <c r="M357" s="21">
        <v>3457023005000000</v>
      </c>
      <c r="N357" s="21">
        <v>6751540089000000</v>
      </c>
      <c r="O357" s="19">
        <f t="shared" si="41"/>
        <v>0.51203472976963904</v>
      </c>
      <c r="P357" s="19">
        <v>1</v>
      </c>
      <c r="Q357" s="22">
        <v>0</v>
      </c>
      <c r="R357" s="21">
        <v>2499083000000</v>
      </c>
      <c r="S357" s="21">
        <v>82960012000000</v>
      </c>
      <c r="T357" s="19">
        <v>100</v>
      </c>
      <c r="U357" s="19">
        <f t="shared" si="45"/>
        <v>3.0123946944462832</v>
      </c>
    </row>
    <row r="358" spans="1:21" x14ac:dyDescent="0.3">
      <c r="A358" s="23"/>
      <c r="B358" s="23"/>
      <c r="C358" s="23"/>
      <c r="D358" s="23"/>
      <c r="E358" s="19">
        <v>2023</v>
      </c>
      <c r="F358" s="19">
        <v>2</v>
      </c>
      <c r="G358" s="19">
        <v>3</v>
      </c>
      <c r="H358" s="19">
        <f t="shared" si="44"/>
        <v>0.66666666666666663</v>
      </c>
      <c r="I358" s="20">
        <v>0</v>
      </c>
      <c r="J358" s="21">
        <v>6751540089000000</v>
      </c>
      <c r="K358" s="19">
        <v>100</v>
      </c>
      <c r="L358" s="19">
        <f t="shared" si="46"/>
        <v>0</v>
      </c>
      <c r="M358" s="21">
        <v>3457023005000000</v>
      </c>
      <c r="N358" s="21">
        <v>6751540089000000</v>
      </c>
      <c r="O358" s="19">
        <f t="shared" si="41"/>
        <v>0.51203472976963904</v>
      </c>
      <c r="P358" s="19">
        <v>1</v>
      </c>
      <c r="Q358" s="22">
        <v>0</v>
      </c>
      <c r="R358" s="21">
        <v>2295601000000</v>
      </c>
      <c r="S358" s="21">
        <v>81820529000000</v>
      </c>
      <c r="T358" s="19">
        <v>100</v>
      </c>
      <c r="U358" s="19">
        <f t="shared" si="45"/>
        <v>2.8056540675751434</v>
      </c>
    </row>
    <row r="359" spans="1:21" ht="13.2" customHeight="1" x14ac:dyDescent="0.3">
      <c r="A359" s="23">
        <f>A353+1</f>
        <v>60</v>
      </c>
      <c r="B359" s="23" t="s">
        <v>131</v>
      </c>
      <c r="C359" s="23" t="s">
        <v>132</v>
      </c>
      <c r="D359" s="23" t="s">
        <v>9</v>
      </c>
      <c r="E359" s="19"/>
    </row>
    <row r="360" spans="1:21" ht="13.2" customHeight="1" x14ac:dyDescent="0.3">
      <c r="A360" s="23"/>
      <c r="B360" s="23"/>
      <c r="C360" s="23"/>
      <c r="D360" s="23"/>
      <c r="E360" s="19">
        <v>2019</v>
      </c>
      <c r="F360" s="19">
        <v>1</v>
      </c>
      <c r="G360" s="19">
        <v>3</v>
      </c>
      <c r="H360" s="19">
        <f t="shared" si="44"/>
        <v>0.33333333333333331</v>
      </c>
      <c r="I360" s="21">
        <v>3347263708000000</v>
      </c>
      <c r="J360" s="21">
        <v>5758675440000000</v>
      </c>
      <c r="K360" s="19">
        <v>100</v>
      </c>
      <c r="L360" s="19">
        <f t="shared" si="46"/>
        <v>58.125583615109932</v>
      </c>
      <c r="M360" s="21">
        <v>0</v>
      </c>
      <c r="N360" s="21">
        <v>5758675440000000</v>
      </c>
      <c r="O360" s="19">
        <f t="shared" si="41"/>
        <v>0</v>
      </c>
      <c r="P360" s="19">
        <v>1</v>
      </c>
      <c r="Q360" s="22">
        <v>0</v>
      </c>
      <c r="R360" s="21">
        <v>638676000000</v>
      </c>
      <c r="S360" s="21">
        <v>3106981000000</v>
      </c>
      <c r="T360" s="19">
        <v>100</v>
      </c>
      <c r="U360" s="19">
        <f t="shared" si="45"/>
        <v>20.556160465738284</v>
      </c>
    </row>
    <row r="361" spans="1:21" ht="13.2" customHeight="1" x14ac:dyDescent="0.3">
      <c r="A361" s="23"/>
      <c r="B361" s="23"/>
      <c r="C361" s="23"/>
      <c r="D361" s="23"/>
      <c r="E361" s="19">
        <v>2020</v>
      </c>
      <c r="F361" s="19">
        <v>3</v>
      </c>
      <c r="G361" s="19">
        <v>4</v>
      </c>
      <c r="H361" s="19">
        <f t="shared" si="44"/>
        <v>0.75</v>
      </c>
      <c r="I361" s="21">
        <v>3347263708000000</v>
      </c>
      <c r="J361" s="21">
        <v>5758675440000000</v>
      </c>
      <c r="K361" s="19">
        <v>100</v>
      </c>
      <c r="L361" s="19">
        <f t="shared" si="46"/>
        <v>58.125583615109932</v>
      </c>
      <c r="M361" s="21">
        <v>0</v>
      </c>
      <c r="N361" s="21">
        <v>5758675440000000</v>
      </c>
      <c r="O361" s="19">
        <f t="shared" si="41"/>
        <v>0</v>
      </c>
      <c r="P361" s="19">
        <v>1</v>
      </c>
      <c r="Q361" s="22">
        <v>0</v>
      </c>
      <c r="R361" s="21">
        <v>539116000000</v>
      </c>
      <c r="S361" s="21">
        <v>3375526000000</v>
      </c>
      <c r="T361" s="19">
        <v>100</v>
      </c>
      <c r="U361" s="19">
        <f t="shared" si="45"/>
        <v>15.97131824788196</v>
      </c>
    </row>
    <row r="362" spans="1:21" ht="13.2" customHeight="1" x14ac:dyDescent="0.3">
      <c r="A362" s="23"/>
      <c r="B362" s="23"/>
      <c r="C362" s="23"/>
      <c r="D362" s="23"/>
      <c r="E362" s="19">
        <v>2021</v>
      </c>
      <c r="F362" s="19">
        <v>3</v>
      </c>
      <c r="G362" s="19">
        <v>4</v>
      </c>
      <c r="H362" s="19">
        <f t="shared" si="44"/>
        <v>0.75</v>
      </c>
      <c r="I362" s="21">
        <v>3347263708000000</v>
      </c>
      <c r="J362" s="21">
        <v>5758675440000000</v>
      </c>
      <c r="K362" s="19">
        <v>100</v>
      </c>
      <c r="L362" s="19">
        <f t="shared" si="46"/>
        <v>58.125583615109932</v>
      </c>
      <c r="M362" s="21">
        <v>0</v>
      </c>
      <c r="N362" s="21">
        <v>5758675440000000</v>
      </c>
      <c r="O362" s="19">
        <f t="shared" si="41"/>
        <v>0</v>
      </c>
      <c r="P362" s="19">
        <v>1</v>
      </c>
      <c r="Q362" s="22">
        <v>0</v>
      </c>
      <c r="R362" s="21">
        <v>728263000000</v>
      </c>
      <c r="S362" s="21">
        <v>3868862000000</v>
      </c>
      <c r="T362" s="19">
        <v>100</v>
      </c>
      <c r="U362" s="19">
        <f t="shared" si="45"/>
        <v>18.823700612738321</v>
      </c>
    </row>
    <row r="363" spans="1:21" ht="13.2" customHeight="1" x14ac:dyDescent="0.3">
      <c r="A363" s="23"/>
      <c r="B363" s="23"/>
      <c r="C363" s="23"/>
      <c r="D363" s="23"/>
      <c r="E363" s="19">
        <v>2022</v>
      </c>
      <c r="F363" s="19">
        <v>3</v>
      </c>
      <c r="G363" s="19">
        <v>4</v>
      </c>
      <c r="H363" s="19">
        <f t="shared" si="44"/>
        <v>0.75</v>
      </c>
      <c r="I363" s="21">
        <v>2910392136000000</v>
      </c>
      <c r="J363" s="21">
        <v>5758675440000000</v>
      </c>
      <c r="K363" s="19">
        <v>100</v>
      </c>
      <c r="L363" s="19">
        <f t="shared" si="46"/>
        <v>50.539263174727559</v>
      </c>
      <c r="M363" s="21">
        <v>0</v>
      </c>
      <c r="N363" s="21">
        <v>5758675440000000</v>
      </c>
      <c r="O363" s="19">
        <f t="shared" si="41"/>
        <v>0</v>
      </c>
      <c r="P363" s="19">
        <v>1</v>
      </c>
      <c r="Q363" s="22">
        <v>0</v>
      </c>
      <c r="R363" s="21">
        <v>935944000000</v>
      </c>
      <c r="S363" s="21">
        <v>4379577000000</v>
      </c>
      <c r="T363" s="19">
        <v>100</v>
      </c>
      <c r="U363" s="19">
        <f t="shared" si="45"/>
        <v>21.370648352569212</v>
      </c>
    </row>
    <row r="364" spans="1:21" ht="13.2" customHeight="1" x14ac:dyDescent="0.3">
      <c r="A364" s="23"/>
      <c r="B364" s="23"/>
      <c r="C364" s="23"/>
      <c r="D364" s="23"/>
      <c r="E364" s="19">
        <v>2023</v>
      </c>
      <c r="F364" s="19">
        <v>3</v>
      </c>
      <c r="G364" s="19">
        <v>3</v>
      </c>
      <c r="H364" s="19">
        <f t="shared" si="44"/>
        <v>1</v>
      </c>
      <c r="I364" s="21">
        <v>2910392136000000</v>
      </c>
      <c r="J364" s="21">
        <v>5758675440000000</v>
      </c>
      <c r="K364" s="19">
        <v>100</v>
      </c>
      <c r="L364" s="19">
        <f t="shared" si="46"/>
        <v>50.539263174727559</v>
      </c>
      <c r="M364" s="21">
        <v>0</v>
      </c>
      <c r="N364" s="21">
        <v>5758675440000000</v>
      </c>
      <c r="O364" s="19">
        <f t="shared" si="41"/>
        <v>0</v>
      </c>
      <c r="P364" s="19">
        <v>1</v>
      </c>
      <c r="Q364" s="22">
        <v>0</v>
      </c>
      <c r="R364" s="21">
        <v>1036534000000</v>
      </c>
      <c r="S364" s="21">
        <v>4574793000000</v>
      </c>
      <c r="T364" s="19">
        <v>100</v>
      </c>
      <c r="U364" s="19">
        <f t="shared" si="45"/>
        <v>22.657506033606328</v>
      </c>
    </row>
    <row r="365" spans="1:21" x14ac:dyDescent="0.3">
      <c r="A365" s="23">
        <f>A359+1</f>
        <v>61</v>
      </c>
      <c r="B365" s="23" t="s">
        <v>133</v>
      </c>
      <c r="C365" s="23" t="s">
        <v>134</v>
      </c>
      <c r="D365" s="23" t="s">
        <v>12</v>
      </c>
      <c r="E365" s="19"/>
    </row>
    <row r="366" spans="1:21" x14ac:dyDescent="0.3">
      <c r="A366" s="23"/>
      <c r="B366" s="23"/>
      <c r="C366" s="23"/>
      <c r="D366" s="23"/>
      <c r="E366" s="19">
        <v>2019</v>
      </c>
      <c r="F366" s="19">
        <v>1</v>
      </c>
      <c r="G366" s="19">
        <v>3</v>
      </c>
      <c r="H366" s="19">
        <f t="shared" si="44"/>
        <v>0.33333333333333331</v>
      </c>
      <c r="I366" s="21">
        <v>1.2003182125E+16</v>
      </c>
      <c r="J366" s="21">
        <v>2.2656999445E+16</v>
      </c>
      <c r="K366" s="19">
        <v>100</v>
      </c>
      <c r="L366" s="19">
        <f t="shared" si="46"/>
        <v>52.977810032338112</v>
      </c>
      <c r="M366" s="21">
        <v>0</v>
      </c>
      <c r="N366" s="21">
        <v>2.2656999445E+16</v>
      </c>
      <c r="O366" s="19">
        <f t="shared" si="41"/>
        <v>0</v>
      </c>
      <c r="P366" s="19">
        <v>1</v>
      </c>
      <c r="Q366" s="22" t="s">
        <v>226</v>
      </c>
      <c r="R366" s="21">
        <v>866121000000</v>
      </c>
      <c r="S366" s="21">
        <v>30871710000000</v>
      </c>
      <c r="T366" s="19">
        <v>100</v>
      </c>
      <c r="U366" s="19">
        <f>R366/S366*T366</f>
        <v>2.8055491581127185</v>
      </c>
    </row>
    <row r="367" spans="1:21" x14ac:dyDescent="0.3">
      <c r="A367" s="23"/>
      <c r="B367" s="23"/>
      <c r="C367" s="23"/>
      <c r="D367" s="23"/>
      <c r="E367" s="19">
        <v>2020</v>
      </c>
      <c r="F367" s="19">
        <v>2</v>
      </c>
      <c r="G367" s="19">
        <v>3</v>
      </c>
      <c r="H367" s="19">
        <f t="shared" si="44"/>
        <v>0.66666666666666663</v>
      </c>
      <c r="I367" s="21">
        <v>1.3538231623E+16</v>
      </c>
      <c r="J367" s="21">
        <v>2.2656999445E+16</v>
      </c>
      <c r="K367" s="19">
        <v>100</v>
      </c>
      <c r="L367" s="19">
        <f t="shared" si="46"/>
        <v>59.752976804647659</v>
      </c>
      <c r="M367" s="21">
        <v>0</v>
      </c>
      <c r="N367" s="21">
        <v>2.2656999445E+16</v>
      </c>
      <c r="O367" s="19">
        <f t="shared" si="41"/>
        <v>0</v>
      </c>
      <c r="P367" s="19">
        <v>1</v>
      </c>
      <c r="Q367" s="22" t="s">
        <v>227</v>
      </c>
      <c r="R367" s="21">
        <v>1066576000000</v>
      </c>
      <c r="S367" s="21">
        <v>36521303000000</v>
      </c>
      <c r="T367" s="19">
        <v>100</v>
      </c>
      <c r="U367" s="19">
        <f>R367/S367*T367</f>
        <v>2.9204215413672396</v>
      </c>
    </row>
    <row r="368" spans="1:21" x14ac:dyDescent="0.3">
      <c r="A368" s="23"/>
      <c r="B368" s="23"/>
      <c r="C368" s="23"/>
      <c r="D368" s="23"/>
      <c r="E368" s="19">
        <v>2021</v>
      </c>
      <c r="F368" s="19">
        <v>2</v>
      </c>
      <c r="G368" s="19">
        <v>3</v>
      </c>
      <c r="H368" s="19">
        <f t="shared" si="44"/>
        <v>0.66666666666666663</v>
      </c>
      <c r="I368" s="21">
        <v>1.3538231623E+16</v>
      </c>
      <c r="J368" s="21">
        <v>2.2656999445E+16</v>
      </c>
      <c r="K368" s="19">
        <v>100</v>
      </c>
      <c r="L368" s="19">
        <f t="shared" si="46"/>
        <v>59.752976804647659</v>
      </c>
      <c r="M368" s="21">
        <v>0</v>
      </c>
      <c r="N368" s="21">
        <v>2.2656999445E+16</v>
      </c>
      <c r="O368" s="19">
        <f t="shared" si="41"/>
        <v>0</v>
      </c>
      <c r="P368" s="19">
        <v>1</v>
      </c>
      <c r="Q368" s="22" t="s">
        <v>228</v>
      </c>
      <c r="R368" s="21">
        <v>1601353000000</v>
      </c>
      <c r="S368" s="21">
        <v>41870435000000</v>
      </c>
      <c r="T368" s="19">
        <v>100</v>
      </c>
      <c r="U368" s="19">
        <f>R368/S368*T368</f>
        <v>3.824543499488362</v>
      </c>
    </row>
    <row r="369" spans="1:21" x14ac:dyDescent="0.3">
      <c r="A369" s="23"/>
      <c r="B369" s="23"/>
      <c r="C369" s="23"/>
      <c r="D369" s="23"/>
      <c r="E369" s="19">
        <v>2022</v>
      </c>
      <c r="F369" s="19">
        <v>2</v>
      </c>
      <c r="G369" s="19">
        <v>3</v>
      </c>
      <c r="H369" s="19">
        <f t="shared" si="44"/>
        <v>0.66666666666666663</v>
      </c>
      <c r="I369" s="21">
        <v>0</v>
      </c>
      <c r="J369" s="21">
        <v>2.2656999445E+16</v>
      </c>
      <c r="K369" s="19">
        <v>100</v>
      </c>
      <c r="L369" s="19">
        <f t="shared" si="46"/>
        <v>0</v>
      </c>
      <c r="M369" s="21">
        <v>1.6617514923E+16</v>
      </c>
      <c r="N369" s="21">
        <v>2.2656999445E+16</v>
      </c>
      <c r="O369" s="19">
        <f t="shared" si="41"/>
        <v>0.733438466260244</v>
      </c>
      <c r="P369" s="19">
        <v>1</v>
      </c>
      <c r="Q369" s="22" t="s">
        <v>229</v>
      </c>
      <c r="R369" s="21">
        <v>1689441000000</v>
      </c>
      <c r="S369" s="21">
        <v>43139968000000</v>
      </c>
      <c r="T369" s="19">
        <v>100</v>
      </c>
      <c r="U369" s="19">
        <f>R369/S369*T369</f>
        <v>3.9161851024089769</v>
      </c>
    </row>
    <row r="370" spans="1:21" x14ac:dyDescent="0.3">
      <c r="A370" s="23"/>
      <c r="B370" s="23"/>
      <c r="C370" s="23"/>
      <c r="D370" s="23"/>
      <c r="E370" s="19">
        <v>2023</v>
      </c>
      <c r="F370" s="19">
        <v>2</v>
      </c>
      <c r="G370" s="19">
        <v>3</v>
      </c>
      <c r="H370" s="19">
        <f t="shared" si="44"/>
        <v>0.66666666666666663</v>
      </c>
      <c r="I370" s="21">
        <v>0</v>
      </c>
      <c r="J370" s="21">
        <v>2.2656999445E+16</v>
      </c>
      <c r="K370" s="19">
        <v>100</v>
      </c>
      <c r="L370" s="19">
        <f t="shared" si="46"/>
        <v>0</v>
      </c>
      <c r="M370" s="21">
        <v>1.6617514923E+16</v>
      </c>
      <c r="N370" s="21">
        <v>2.2656999445E+16</v>
      </c>
      <c r="O370" s="19">
        <f t="shared" si="41"/>
        <v>0.733438466260244</v>
      </c>
      <c r="P370" s="19">
        <v>1</v>
      </c>
      <c r="Q370" s="22" t="s">
        <v>230</v>
      </c>
      <c r="R370" s="21">
        <v>1621694000000</v>
      </c>
      <c r="S370" s="21">
        <v>46966466000000</v>
      </c>
      <c r="T370" s="19">
        <v>100</v>
      </c>
      <c r="U370" s="19">
        <f>R370/S370*T370</f>
        <v>3.4528763565050857</v>
      </c>
    </row>
    <row r="371" spans="1:21" x14ac:dyDescent="0.3">
      <c r="A371" s="23">
        <f>A365+1</f>
        <v>62</v>
      </c>
      <c r="B371" s="23" t="s">
        <v>135</v>
      </c>
      <c r="C371" s="23" t="s">
        <v>136</v>
      </c>
      <c r="D371" s="23" t="s">
        <v>18</v>
      </c>
      <c r="E371" s="19"/>
      <c r="I371" s="21"/>
    </row>
    <row r="372" spans="1:21" x14ac:dyDescent="0.3">
      <c r="A372" s="23"/>
      <c r="B372" s="23"/>
      <c r="C372" s="23"/>
      <c r="D372" s="23"/>
      <c r="E372" s="19">
        <v>2019</v>
      </c>
      <c r="F372" s="19">
        <v>1</v>
      </c>
      <c r="G372" s="19">
        <v>4</v>
      </c>
      <c r="H372" s="19">
        <f t="shared" si="44"/>
        <v>0.25</v>
      </c>
      <c r="I372" s="21">
        <v>4841053951000000</v>
      </c>
      <c r="J372" s="21">
        <v>7447753454000000</v>
      </c>
      <c r="K372" s="19">
        <v>100</v>
      </c>
      <c r="L372" s="19">
        <f t="shared" si="46"/>
        <v>65.000190740739299</v>
      </c>
      <c r="M372" s="21">
        <v>1000000000</v>
      </c>
      <c r="N372" s="21">
        <v>7447753454000</v>
      </c>
      <c r="O372" s="19">
        <f t="shared" si="41"/>
        <v>1.3426867661186142E-4</v>
      </c>
      <c r="P372" s="19">
        <v>1</v>
      </c>
      <c r="Q372" s="22" t="s">
        <v>231</v>
      </c>
      <c r="R372" s="21">
        <v>-611284000000</v>
      </c>
      <c r="S372" s="21">
        <v>20361278000000</v>
      </c>
      <c r="T372" s="19">
        <v>100</v>
      </c>
      <c r="U372" s="19">
        <f>R372/S372*T372</f>
        <v>-3.0021887624146189</v>
      </c>
    </row>
    <row r="373" spans="1:21" x14ac:dyDescent="0.3">
      <c r="A373" s="23"/>
      <c r="B373" s="23"/>
      <c r="C373" s="23"/>
      <c r="D373" s="23"/>
      <c r="E373" s="19">
        <v>2020</v>
      </c>
      <c r="F373" s="19">
        <v>2</v>
      </c>
      <c r="G373" s="19">
        <v>4</v>
      </c>
      <c r="H373" s="19">
        <f t="shared" si="44"/>
        <v>0.5</v>
      </c>
      <c r="I373" s="21">
        <v>4841053951000000</v>
      </c>
      <c r="J373" s="21">
        <v>7447753454000000</v>
      </c>
      <c r="K373" s="19">
        <v>100</v>
      </c>
      <c r="L373" s="19">
        <f t="shared" si="46"/>
        <v>65.000190740739299</v>
      </c>
      <c r="M373" s="21">
        <v>1000000000</v>
      </c>
      <c r="N373" s="21">
        <v>7447753454000</v>
      </c>
      <c r="O373" s="19">
        <f t="shared" si="41"/>
        <v>1.3426867661186142E-4</v>
      </c>
      <c r="P373" s="19">
        <v>1</v>
      </c>
      <c r="Q373" s="22">
        <v>43</v>
      </c>
      <c r="R373" s="21">
        <v>-340602000000</v>
      </c>
      <c r="S373" s="21">
        <v>14517700000000</v>
      </c>
      <c r="T373" s="19">
        <v>100</v>
      </c>
      <c r="U373" s="19">
        <f>R373/S373*T373</f>
        <v>-2.3461154315077457</v>
      </c>
    </row>
    <row r="374" spans="1:21" x14ac:dyDescent="0.3">
      <c r="A374" s="23"/>
      <c r="B374" s="23"/>
      <c r="C374" s="23"/>
      <c r="D374" s="23"/>
      <c r="E374" s="19">
        <v>2021</v>
      </c>
      <c r="F374" s="19">
        <v>2</v>
      </c>
      <c r="G374" s="19">
        <v>4</v>
      </c>
      <c r="H374" s="19">
        <f t="shared" si="44"/>
        <v>0.5</v>
      </c>
      <c r="I374" s="21">
        <v>4841053951000000</v>
      </c>
      <c r="J374" s="21">
        <v>7447753454000000</v>
      </c>
      <c r="K374" s="19">
        <v>100</v>
      </c>
      <c r="L374" s="19">
        <f t="shared" si="46"/>
        <v>65.000190740739299</v>
      </c>
      <c r="M374" s="21">
        <v>1000000000</v>
      </c>
      <c r="N374" s="21">
        <v>7447753454000</v>
      </c>
      <c r="O374" s="19">
        <f t="shared" si="41"/>
        <v>1.3426867661186142E-4</v>
      </c>
      <c r="P374" s="19">
        <v>1</v>
      </c>
      <c r="Q374" s="22" t="s">
        <v>232</v>
      </c>
      <c r="R374" s="21">
        <v>1302843000000</v>
      </c>
      <c r="S374" s="21">
        <v>14690989000000</v>
      </c>
      <c r="T374" s="19">
        <v>100</v>
      </c>
      <c r="U374" s="19">
        <f>R374/S374*T374</f>
        <v>8.8683137670309335</v>
      </c>
    </row>
    <row r="375" spans="1:21" x14ac:dyDescent="0.3">
      <c r="A375" s="23"/>
      <c r="B375" s="23"/>
      <c r="C375" s="23"/>
      <c r="D375" s="23"/>
      <c r="E375" s="19">
        <v>2022</v>
      </c>
      <c r="F375" s="19">
        <v>2</v>
      </c>
      <c r="G375" s="19">
        <v>4</v>
      </c>
      <c r="H375" s="19">
        <f t="shared" si="44"/>
        <v>0.5</v>
      </c>
      <c r="I375" s="21">
        <v>4841053951000000</v>
      </c>
      <c r="J375" s="21">
        <v>7447753454000000</v>
      </c>
      <c r="K375" s="19">
        <v>100</v>
      </c>
      <c r="L375" s="19">
        <f t="shared" si="46"/>
        <v>65.000190740739299</v>
      </c>
      <c r="M375" s="21">
        <v>1000000000</v>
      </c>
      <c r="N375" s="21">
        <v>7447753454000</v>
      </c>
      <c r="O375" s="19">
        <f t="shared" si="41"/>
        <v>1.3426867661186142E-4</v>
      </c>
      <c r="P375" s="19">
        <v>1</v>
      </c>
      <c r="Q375" s="22" t="s">
        <v>233</v>
      </c>
      <c r="R375" s="21">
        <v>1041563000000</v>
      </c>
      <c r="S375" s="21">
        <v>13066976000000</v>
      </c>
      <c r="T375" s="19">
        <v>100</v>
      </c>
      <c r="U375" s="19">
        <f>R375/S375*T375</f>
        <v>7.9709567079636487</v>
      </c>
    </row>
    <row r="376" spans="1:21" x14ac:dyDescent="0.3">
      <c r="A376" s="23"/>
      <c r="B376" s="23"/>
      <c r="C376" s="23"/>
      <c r="D376" s="23"/>
      <c r="E376" s="19">
        <v>2023</v>
      </c>
      <c r="F376" s="19">
        <v>2</v>
      </c>
      <c r="G376" s="19">
        <v>4</v>
      </c>
      <c r="H376" s="19">
        <f t="shared" si="44"/>
        <v>0.5</v>
      </c>
      <c r="I376" s="21">
        <v>4841053951000000</v>
      </c>
      <c r="J376" s="21">
        <v>7447753454000000</v>
      </c>
      <c r="K376" s="19">
        <v>100</v>
      </c>
      <c r="L376" s="19">
        <f t="shared" si="46"/>
        <v>65.000190740739299</v>
      </c>
      <c r="M376" s="21">
        <v>1000000000</v>
      </c>
      <c r="N376" s="21">
        <v>7447753454000</v>
      </c>
      <c r="O376" s="19">
        <f t="shared" si="41"/>
        <v>1.3426867661186142E-4</v>
      </c>
      <c r="P376" s="19">
        <v>1</v>
      </c>
      <c r="Q376" s="22">
        <v>65</v>
      </c>
      <c r="R376" s="21">
        <v>-449672000000</v>
      </c>
      <c r="S376" s="21">
        <v>12853277000000</v>
      </c>
      <c r="T376" s="19">
        <v>100</v>
      </c>
      <c r="U376" s="19">
        <f>R376/S376*T376</f>
        <v>-3.4985008103380948</v>
      </c>
    </row>
    <row r="377" spans="1:21" x14ac:dyDescent="0.3">
      <c r="A377" s="23">
        <f>A371+1</f>
        <v>63</v>
      </c>
      <c r="B377" s="23" t="s">
        <v>137</v>
      </c>
      <c r="C377" s="23" t="s">
        <v>138</v>
      </c>
      <c r="D377" s="23" t="s">
        <v>21</v>
      </c>
      <c r="E377" s="19"/>
    </row>
    <row r="378" spans="1:21" x14ac:dyDescent="0.3">
      <c r="A378" s="23"/>
      <c r="B378" s="23"/>
      <c r="C378" s="23"/>
      <c r="D378" s="23"/>
      <c r="E378" s="19">
        <v>2019</v>
      </c>
      <c r="F378" s="19">
        <v>1</v>
      </c>
      <c r="G378" s="19">
        <v>3</v>
      </c>
      <c r="H378" s="19">
        <f t="shared" si="44"/>
        <v>0.33333333333333331</v>
      </c>
      <c r="I378" s="21">
        <v>2219317358000000</v>
      </c>
      <c r="J378" s="21">
        <v>3730135136000000</v>
      </c>
      <c r="K378" s="19">
        <v>100</v>
      </c>
      <c r="L378" s="19">
        <f t="shared" si="46"/>
        <v>59.496969334464346</v>
      </c>
      <c r="M378" s="21">
        <v>0</v>
      </c>
      <c r="N378" s="21">
        <v>3730135136000000</v>
      </c>
      <c r="O378" s="19">
        <f t="shared" si="41"/>
        <v>0</v>
      </c>
      <c r="P378" s="19">
        <v>1</v>
      </c>
      <c r="Q378" s="22" t="s">
        <v>234</v>
      </c>
      <c r="R378" s="21">
        <v>11134641000000</v>
      </c>
      <c r="S378" s="21">
        <v>45239760000000</v>
      </c>
      <c r="T378" s="19">
        <v>100</v>
      </c>
      <c r="U378" s="19">
        <f>R378/S378*T378</f>
        <v>24.612511206956007</v>
      </c>
    </row>
    <row r="379" spans="1:21" x14ac:dyDescent="0.3">
      <c r="A379" s="23"/>
      <c r="B379" s="23"/>
      <c r="C379" s="23"/>
      <c r="D379" s="23"/>
      <c r="E379" s="19">
        <v>2020</v>
      </c>
      <c r="F379" s="19">
        <v>1</v>
      </c>
      <c r="G379" s="19">
        <v>3</v>
      </c>
      <c r="H379" s="19">
        <f t="shared" si="44"/>
        <v>0.33333333333333331</v>
      </c>
      <c r="I379" s="21">
        <v>2219317358000000</v>
      </c>
      <c r="J379" s="21">
        <v>3730135136000000</v>
      </c>
      <c r="K379" s="19">
        <v>100</v>
      </c>
      <c r="L379" s="19">
        <f t="shared" si="46"/>
        <v>59.496969334464346</v>
      </c>
      <c r="M379" s="21">
        <v>0</v>
      </c>
      <c r="N379" s="21">
        <v>3730135136000000</v>
      </c>
      <c r="O379" s="19">
        <f t="shared" si="41"/>
        <v>0</v>
      </c>
      <c r="P379" s="19">
        <v>1</v>
      </c>
      <c r="Q379" s="22" t="s">
        <v>235</v>
      </c>
      <c r="R379" s="21">
        <v>5632425000000</v>
      </c>
      <c r="S379" s="21">
        <v>38555266000000</v>
      </c>
      <c r="T379" s="19">
        <v>100</v>
      </c>
      <c r="U379" s="19">
        <f>R379/S379*T379</f>
        <v>14.608704813500703</v>
      </c>
    </row>
    <row r="380" spans="1:21" x14ac:dyDescent="0.3">
      <c r="A380" s="23"/>
      <c r="B380" s="23"/>
      <c r="C380" s="23"/>
      <c r="D380" s="23"/>
      <c r="E380" s="19">
        <v>2021</v>
      </c>
      <c r="F380" s="19">
        <v>1</v>
      </c>
      <c r="G380" s="19">
        <v>3</v>
      </c>
      <c r="H380" s="19">
        <f t="shared" si="44"/>
        <v>0.33333333333333331</v>
      </c>
      <c r="I380" s="21">
        <v>2219317358000000</v>
      </c>
      <c r="J380" s="21">
        <v>3730135136000000</v>
      </c>
      <c r="K380" s="19">
        <v>100</v>
      </c>
      <c r="L380" s="19">
        <f t="shared" si="46"/>
        <v>59.496969334464346</v>
      </c>
      <c r="M380" s="21">
        <v>0</v>
      </c>
      <c r="N380" s="21">
        <v>3730135136000000</v>
      </c>
      <c r="O380" s="19">
        <f t="shared" si="41"/>
        <v>0</v>
      </c>
      <c r="P380" s="19">
        <v>1</v>
      </c>
      <c r="Q380" s="22" t="s">
        <v>236</v>
      </c>
      <c r="R380" s="21">
        <v>10608267000000</v>
      </c>
      <c r="S380" s="21">
        <v>112561356000000</v>
      </c>
      <c r="T380" s="19">
        <v>100</v>
      </c>
      <c r="U380" s="19">
        <f>R380/S380*T380</f>
        <v>9.4244307078176988</v>
      </c>
    </row>
    <row r="381" spans="1:21" x14ac:dyDescent="0.3">
      <c r="A381" s="23"/>
      <c r="B381" s="23"/>
      <c r="C381" s="23"/>
      <c r="D381" s="23"/>
      <c r="E381" s="19">
        <v>2022</v>
      </c>
      <c r="F381" s="19">
        <v>1</v>
      </c>
      <c r="G381" s="19">
        <v>3</v>
      </c>
      <c r="H381" s="19">
        <f t="shared" si="44"/>
        <v>0.33333333333333331</v>
      </c>
      <c r="I381" s="21">
        <v>2219317358000000</v>
      </c>
      <c r="J381" s="21">
        <v>3730135136000000</v>
      </c>
      <c r="K381" s="19">
        <v>100</v>
      </c>
      <c r="L381" s="19">
        <f t="shared" si="46"/>
        <v>59.496969334464346</v>
      </c>
      <c r="M381" s="21">
        <v>0</v>
      </c>
      <c r="N381" s="21">
        <v>3730135136000000</v>
      </c>
      <c r="O381" s="19">
        <f t="shared" si="41"/>
        <v>0</v>
      </c>
      <c r="P381" s="19">
        <v>1</v>
      </c>
      <c r="Q381" s="22" t="s">
        <v>237</v>
      </c>
      <c r="R381" s="21">
        <v>22993673000000</v>
      </c>
      <c r="S381" s="21">
        <v>51274901000000</v>
      </c>
      <c r="T381" s="19">
        <v>100</v>
      </c>
      <c r="U381" s="19">
        <f>R381/S381*T381</f>
        <v>44.843914959484756</v>
      </c>
    </row>
    <row r="382" spans="1:21" x14ac:dyDescent="0.3">
      <c r="A382" s="23"/>
      <c r="B382" s="23"/>
      <c r="C382" s="23"/>
      <c r="D382" s="23"/>
      <c r="E382" s="19">
        <v>2023</v>
      </c>
      <c r="F382" s="19">
        <v>1</v>
      </c>
      <c r="G382" s="19">
        <v>3</v>
      </c>
      <c r="H382" s="19">
        <f t="shared" si="44"/>
        <v>0.33333333333333331</v>
      </c>
      <c r="I382" s="21">
        <v>2219317358000000</v>
      </c>
      <c r="J382" s="21">
        <v>3730135136000000</v>
      </c>
      <c r="K382" s="19">
        <v>100</v>
      </c>
      <c r="L382" s="19">
        <f t="shared" si="46"/>
        <v>59.496969334464346</v>
      </c>
      <c r="M382" s="21">
        <v>0</v>
      </c>
      <c r="N382" s="21">
        <v>3730135136000000</v>
      </c>
      <c r="O382" s="19">
        <f t="shared" si="41"/>
        <v>0</v>
      </c>
      <c r="P382" s="19">
        <v>1</v>
      </c>
      <c r="Q382" s="22" t="s">
        <v>238</v>
      </c>
      <c r="R382" s="21">
        <v>22130096000000</v>
      </c>
      <c r="S382" s="21">
        <v>55831198000000</v>
      </c>
      <c r="T382" s="19">
        <v>100</v>
      </c>
      <c r="U382" s="19">
        <f>R382/S382*T382</f>
        <v>39.637508763469484</v>
      </c>
    </row>
    <row r="383" spans="1:21" x14ac:dyDescent="0.3">
      <c r="A383" s="23">
        <f>A377+1</f>
        <v>64</v>
      </c>
      <c r="B383" s="23" t="s">
        <v>139</v>
      </c>
      <c r="C383" s="23" t="s">
        <v>140</v>
      </c>
      <c r="D383" s="23" t="s">
        <v>6</v>
      </c>
      <c r="E383" s="19"/>
    </row>
    <row r="384" spans="1:21" x14ac:dyDescent="0.3">
      <c r="A384" s="23"/>
      <c r="B384" s="23"/>
      <c r="C384" s="23"/>
      <c r="D384" s="23"/>
      <c r="E384" s="19">
        <v>2019</v>
      </c>
      <c r="F384" s="19">
        <v>2</v>
      </c>
      <c r="G384" s="19">
        <v>3</v>
      </c>
      <c r="H384" s="19">
        <f t="shared" si="44"/>
        <v>0.66666666666666663</v>
      </c>
      <c r="I384" s="21">
        <v>1145122500</v>
      </c>
      <c r="J384" s="21">
        <v>7630000000</v>
      </c>
      <c r="K384" s="19">
        <v>100</v>
      </c>
      <c r="L384" s="19">
        <f t="shared" si="46"/>
        <v>15.008158584534732</v>
      </c>
      <c r="M384" s="20">
        <v>6484877500</v>
      </c>
      <c r="N384" s="21">
        <v>7630000000</v>
      </c>
      <c r="O384" s="19">
        <f t="shared" si="41"/>
        <v>0.84991841415465263</v>
      </c>
      <c r="P384" s="19">
        <v>1</v>
      </c>
      <c r="Q384" s="22" t="s">
        <v>239</v>
      </c>
      <c r="R384" s="21">
        <v>7392837000000</v>
      </c>
      <c r="S384" s="21">
        <v>20649371000000</v>
      </c>
      <c r="T384" s="19">
        <v>100</v>
      </c>
      <c r="U384" s="19">
        <f t="shared" ref="U384:U394" si="47">R384/S384*T384</f>
        <v>35.801753961416068</v>
      </c>
    </row>
    <row r="385" spans="1:21" x14ac:dyDescent="0.3">
      <c r="A385" s="23"/>
      <c r="B385" s="23"/>
      <c r="C385" s="23"/>
      <c r="D385" s="23"/>
      <c r="E385" s="19">
        <v>2020</v>
      </c>
      <c r="F385" s="19">
        <v>2</v>
      </c>
      <c r="G385" s="19">
        <v>3</v>
      </c>
      <c r="H385" s="19">
        <f t="shared" si="44"/>
        <v>0.66666666666666663</v>
      </c>
      <c r="I385" s="21">
        <v>5725612500</v>
      </c>
      <c r="J385" s="21">
        <v>38150000000</v>
      </c>
      <c r="K385" s="19">
        <v>100</v>
      </c>
      <c r="L385" s="19">
        <f t="shared" si="46"/>
        <v>15.008158584534732</v>
      </c>
      <c r="M385" s="21">
        <v>32424387500</v>
      </c>
      <c r="N385" s="21">
        <v>38150000000</v>
      </c>
      <c r="O385" s="19">
        <f t="shared" si="41"/>
        <v>0.84991841415465263</v>
      </c>
      <c r="P385" s="19">
        <v>1</v>
      </c>
      <c r="Q385" s="22" t="s">
        <v>240</v>
      </c>
      <c r="R385" s="21">
        <v>7163536000000</v>
      </c>
      <c r="S385" s="21">
        <v>20534632000000</v>
      </c>
      <c r="T385" s="19">
        <v>100</v>
      </c>
      <c r="U385" s="19">
        <f t="shared" si="47"/>
        <v>34.885144277238567</v>
      </c>
    </row>
    <row r="386" spans="1:21" x14ac:dyDescent="0.3">
      <c r="A386" s="23"/>
      <c r="B386" s="23"/>
      <c r="C386" s="23"/>
      <c r="D386" s="23"/>
      <c r="E386" s="19">
        <v>2021</v>
      </c>
      <c r="F386" s="19">
        <v>2</v>
      </c>
      <c r="G386" s="19">
        <v>3</v>
      </c>
      <c r="H386" s="19">
        <f t="shared" si="44"/>
        <v>0.66666666666666663</v>
      </c>
      <c r="I386" s="21">
        <v>5725612500</v>
      </c>
      <c r="J386" s="21">
        <v>38150000000</v>
      </c>
      <c r="K386" s="19">
        <v>100</v>
      </c>
      <c r="L386" s="19">
        <f t="shared" si="46"/>
        <v>15.008158584534732</v>
      </c>
      <c r="M386" s="21">
        <v>32424387500</v>
      </c>
      <c r="N386" s="21">
        <v>38150000000</v>
      </c>
      <c r="O386" s="19">
        <f t="shared" si="41"/>
        <v>0.84991841415465263</v>
      </c>
      <c r="P386" s="19">
        <v>1</v>
      </c>
      <c r="Q386" s="22" t="s">
        <v>241</v>
      </c>
      <c r="R386" s="21">
        <v>5758148000000</v>
      </c>
      <c r="S386" s="21">
        <v>19068532000000</v>
      </c>
      <c r="T386" s="19">
        <v>100</v>
      </c>
      <c r="U386" s="19">
        <f t="shared" si="47"/>
        <v>30.197122673103522</v>
      </c>
    </row>
    <row r="387" spans="1:21" x14ac:dyDescent="0.3">
      <c r="A387" s="23"/>
      <c r="B387" s="23"/>
      <c r="C387" s="23"/>
      <c r="D387" s="23"/>
      <c r="E387" s="19">
        <v>2022</v>
      </c>
      <c r="F387" s="19">
        <v>2</v>
      </c>
      <c r="G387" s="19">
        <v>3</v>
      </c>
      <c r="H387" s="19">
        <f t="shared" si="44"/>
        <v>0.66666666666666663</v>
      </c>
      <c r="I387" s="21">
        <v>5725612500</v>
      </c>
      <c r="J387" s="21">
        <v>38150000000</v>
      </c>
      <c r="K387" s="19">
        <v>100</v>
      </c>
      <c r="L387" s="19">
        <f t="shared" si="46"/>
        <v>15.008158584534732</v>
      </c>
      <c r="M387" s="21">
        <v>32424387500</v>
      </c>
      <c r="N387" s="21">
        <v>38150000000</v>
      </c>
      <c r="O387" s="19">
        <f t="shared" si="41"/>
        <v>0.84991841415465263</v>
      </c>
      <c r="P387" s="19">
        <v>1</v>
      </c>
      <c r="Q387" s="22" t="s">
        <v>242</v>
      </c>
      <c r="R387" s="21">
        <v>5364761000000</v>
      </c>
      <c r="S387" s="21">
        <v>18318114000000</v>
      </c>
      <c r="T387" s="19">
        <v>100</v>
      </c>
      <c r="U387" s="19">
        <f t="shared" si="47"/>
        <v>29.286644902417358</v>
      </c>
    </row>
    <row r="388" spans="1:21" x14ac:dyDescent="0.3">
      <c r="A388" s="23"/>
      <c r="B388" s="23"/>
      <c r="C388" s="23"/>
      <c r="D388" s="23"/>
      <c r="E388" s="19">
        <v>2023</v>
      </c>
      <c r="F388" s="19">
        <v>2</v>
      </c>
      <c r="G388" s="19">
        <v>3</v>
      </c>
      <c r="H388" s="19">
        <f t="shared" si="44"/>
        <v>0.66666666666666663</v>
      </c>
      <c r="I388" s="21">
        <v>5725612500</v>
      </c>
      <c r="J388" s="21">
        <v>38150000000</v>
      </c>
      <c r="K388" s="19">
        <v>100</v>
      </c>
      <c r="L388" s="19">
        <f t="shared" si="46"/>
        <v>15.008158584534732</v>
      </c>
      <c r="M388" s="21">
        <v>32424387500</v>
      </c>
      <c r="N388" s="21">
        <v>38150000000</v>
      </c>
      <c r="O388" s="19">
        <f t="shared" ref="O388:O430" si="48">M388/N388</f>
        <v>0.84991841415465263</v>
      </c>
      <c r="P388" s="19">
        <v>1</v>
      </c>
      <c r="Q388" s="22" t="s">
        <v>242</v>
      </c>
      <c r="R388" s="21">
        <v>4800940000000</v>
      </c>
      <c r="S388" s="21">
        <v>16664086000000</v>
      </c>
      <c r="T388" s="19">
        <v>100</v>
      </c>
      <c r="U388" s="19">
        <f t="shared" si="47"/>
        <v>28.810100956032031</v>
      </c>
    </row>
    <row r="389" spans="1:21" x14ac:dyDescent="0.3">
      <c r="A389" s="23">
        <f>A383+1</f>
        <v>65</v>
      </c>
      <c r="B389" s="23" t="s">
        <v>141</v>
      </c>
      <c r="C389" s="23" t="s">
        <v>142</v>
      </c>
      <c r="D389" s="23" t="s">
        <v>6</v>
      </c>
      <c r="E389" s="19"/>
      <c r="I389" s="21"/>
    </row>
    <row r="390" spans="1:21" x14ac:dyDescent="0.3">
      <c r="A390" s="23"/>
      <c r="B390" s="23"/>
      <c r="C390" s="23"/>
      <c r="D390" s="23"/>
      <c r="E390" s="19">
        <v>2019</v>
      </c>
      <c r="F390" s="19">
        <v>3</v>
      </c>
      <c r="G390" s="19">
        <v>3</v>
      </c>
      <c r="H390" s="19">
        <f t="shared" si="44"/>
        <v>1</v>
      </c>
      <c r="I390" s="21">
        <v>107041400</v>
      </c>
      <c r="J390" s="21">
        <v>2099873760</v>
      </c>
      <c r="K390" s="19">
        <v>100</v>
      </c>
      <c r="L390" s="19">
        <f t="shared" si="46"/>
        <v>5.0975159573402165</v>
      </c>
      <c r="M390" s="21">
        <v>0</v>
      </c>
      <c r="N390" s="21">
        <v>2099873760</v>
      </c>
      <c r="O390" s="19">
        <f t="shared" si="48"/>
        <v>0</v>
      </c>
      <c r="P390" s="19">
        <v>1</v>
      </c>
      <c r="Q390" s="22">
        <v>0</v>
      </c>
      <c r="R390" s="21">
        <v>27328091481</v>
      </c>
      <c r="S390" s="21">
        <v>1299521608556</v>
      </c>
      <c r="T390" s="19">
        <v>100</v>
      </c>
      <c r="U390" s="19">
        <f t="shared" si="47"/>
        <v>2.1029347493010433</v>
      </c>
    </row>
    <row r="391" spans="1:21" x14ac:dyDescent="0.3">
      <c r="A391" s="23"/>
      <c r="B391" s="23"/>
      <c r="C391" s="23"/>
      <c r="D391" s="23"/>
      <c r="E391" s="19">
        <v>2020</v>
      </c>
      <c r="F391" s="19">
        <v>3</v>
      </c>
      <c r="G391" s="19">
        <v>3</v>
      </c>
      <c r="H391" s="19">
        <f t="shared" si="44"/>
        <v>1</v>
      </c>
      <c r="I391" s="21">
        <v>107041400</v>
      </c>
      <c r="J391" s="21">
        <v>2099873760</v>
      </c>
      <c r="K391" s="19">
        <v>100</v>
      </c>
      <c r="L391" s="19">
        <f t="shared" si="46"/>
        <v>5.0975159573402165</v>
      </c>
      <c r="M391" s="21">
        <v>0</v>
      </c>
      <c r="N391" s="21">
        <v>2099873760</v>
      </c>
      <c r="O391" s="19">
        <f t="shared" si="48"/>
        <v>0</v>
      </c>
      <c r="P391" s="19">
        <v>1</v>
      </c>
      <c r="Q391" s="22">
        <v>0</v>
      </c>
      <c r="R391" s="21">
        <v>172506562986</v>
      </c>
      <c r="S391" s="21">
        <v>1614442007528</v>
      </c>
      <c r="T391" s="19">
        <v>100</v>
      </c>
      <c r="U391" s="19">
        <f t="shared" si="47"/>
        <v>10.68521273490266</v>
      </c>
    </row>
    <row r="392" spans="1:21" x14ac:dyDescent="0.3">
      <c r="A392" s="23"/>
      <c r="B392" s="23"/>
      <c r="C392" s="23"/>
      <c r="D392" s="23"/>
      <c r="E392" s="19">
        <v>2021</v>
      </c>
      <c r="F392" s="19">
        <v>3</v>
      </c>
      <c r="G392" s="19">
        <v>3</v>
      </c>
      <c r="H392" s="19">
        <f t="shared" si="44"/>
        <v>1</v>
      </c>
      <c r="I392" s="21">
        <v>0</v>
      </c>
      <c r="J392" s="21">
        <v>2099873760</v>
      </c>
      <c r="K392" s="19">
        <v>100</v>
      </c>
      <c r="L392" s="19">
        <f t="shared" si="46"/>
        <v>0</v>
      </c>
      <c r="M392" s="21">
        <v>0</v>
      </c>
      <c r="N392" s="21">
        <v>2099873760</v>
      </c>
      <c r="O392" s="19">
        <f t="shared" si="48"/>
        <v>0</v>
      </c>
      <c r="P392" s="19">
        <v>1</v>
      </c>
      <c r="Q392" s="22">
        <v>0</v>
      </c>
      <c r="R392" s="21">
        <v>176877010231</v>
      </c>
      <c r="S392" s="21">
        <v>1891169731202</v>
      </c>
      <c r="T392" s="19">
        <v>100</v>
      </c>
      <c r="U392" s="19">
        <f t="shared" si="47"/>
        <v>9.3527834817121107</v>
      </c>
    </row>
    <row r="393" spans="1:21" x14ac:dyDescent="0.3">
      <c r="A393" s="23"/>
      <c r="B393" s="23"/>
      <c r="C393" s="23"/>
      <c r="D393" s="23"/>
      <c r="E393" s="19">
        <v>2022</v>
      </c>
      <c r="F393" s="19">
        <v>1</v>
      </c>
      <c r="G393" s="19">
        <v>3</v>
      </c>
      <c r="H393" s="19">
        <f t="shared" si="44"/>
        <v>0.33333333333333331</v>
      </c>
      <c r="I393" s="21">
        <v>0</v>
      </c>
      <c r="J393" s="21">
        <v>2099873760</v>
      </c>
      <c r="K393" s="19">
        <v>100</v>
      </c>
      <c r="L393" s="19">
        <f t="shared" si="46"/>
        <v>0</v>
      </c>
      <c r="M393" s="21">
        <v>0</v>
      </c>
      <c r="N393" s="21">
        <v>2099873760</v>
      </c>
      <c r="O393" s="19">
        <f t="shared" si="48"/>
        <v>0</v>
      </c>
      <c r="P393" s="19">
        <v>1</v>
      </c>
      <c r="Q393" s="22">
        <v>0</v>
      </c>
      <c r="R393" s="21">
        <v>249644129079</v>
      </c>
      <c r="S393" s="21">
        <v>2168793843296</v>
      </c>
      <c r="T393" s="19">
        <v>100</v>
      </c>
      <c r="U393" s="19">
        <f t="shared" si="47"/>
        <v>11.510735787575186</v>
      </c>
    </row>
    <row r="394" spans="1:21" x14ac:dyDescent="0.3">
      <c r="A394" s="23"/>
      <c r="B394" s="23"/>
      <c r="C394" s="23"/>
      <c r="D394" s="23"/>
      <c r="E394" s="19">
        <v>2023</v>
      </c>
      <c r="F394" s="19">
        <v>1</v>
      </c>
      <c r="G394" s="19">
        <v>3</v>
      </c>
      <c r="H394" s="19">
        <f t="shared" si="44"/>
        <v>0.33333333333333331</v>
      </c>
      <c r="I394" s="21">
        <v>0</v>
      </c>
      <c r="J394" s="21">
        <v>2099873760</v>
      </c>
      <c r="K394" s="19">
        <v>100</v>
      </c>
      <c r="L394" s="19">
        <f t="shared" si="46"/>
        <v>0</v>
      </c>
      <c r="M394" s="21">
        <v>0</v>
      </c>
      <c r="N394" s="21">
        <v>2099873760</v>
      </c>
      <c r="O394" s="19">
        <f t="shared" si="48"/>
        <v>0</v>
      </c>
      <c r="P394" s="19">
        <v>1</v>
      </c>
      <c r="Q394" s="22">
        <v>0</v>
      </c>
      <c r="R394" s="21">
        <v>494729174306</v>
      </c>
      <c r="S394" s="21">
        <v>2575756967645</v>
      </c>
      <c r="T394" s="19">
        <v>100</v>
      </c>
      <c r="U394" s="19">
        <f t="shared" si="47"/>
        <v>19.207137184154767</v>
      </c>
    </row>
    <row r="395" spans="1:21" x14ac:dyDescent="0.3">
      <c r="A395" s="23">
        <f>A389+1</f>
        <v>66</v>
      </c>
      <c r="B395" s="23" t="s">
        <v>143</v>
      </c>
      <c r="C395" s="23" t="s">
        <v>144</v>
      </c>
      <c r="D395" s="23" t="s">
        <v>12</v>
      </c>
      <c r="E395" s="19"/>
      <c r="I395" s="21"/>
    </row>
    <row r="396" spans="1:21" x14ac:dyDescent="0.3">
      <c r="A396" s="23"/>
      <c r="B396" s="23"/>
      <c r="C396" s="23"/>
      <c r="D396" s="23"/>
      <c r="E396" s="19">
        <v>2019</v>
      </c>
      <c r="F396" s="19">
        <v>2</v>
      </c>
      <c r="G396" s="19">
        <v>4</v>
      </c>
      <c r="H396" s="19">
        <f t="shared" si="44"/>
        <v>0.5</v>
      </c>
      <c r="I396" s="21">
        <v>3080924990</v>
      </c>
      <c r="J396" s="21">
        <v>8969951372</v>
      </c>
      <c r="K396" s="19">
        <v>100</v>
      </c>
      <c r="L396" s="19">
        <f t="shared" si="46"/>
        <v>34.347176057355334</v>
      </c>
      <c r="M396" s="21">
        <v>5834850001</v>
      </c>
      <c r="N396" s="21">
        <v>8969951372</v>
      </c>
      <c r="O396" s="19">
        <f t="shared" si="48"/>
        <v>0.65048847636049367</v>
      </c>
      <c r="P396" s="19">
        <v>1</v>
      </c>
      <c r="Q396" s="22" t="s">
        <v>243</v>
      </c>
      <c r="R396" s="21">
        <v>2621015140</v>
      </c>
      <c r="S396" s="21">
        <v>62110847154</v>
      </c>
      <c r="T396" s="19">
        <v>100</v>
      </c>
      <c r="U396" s="19">
        <f>R396/S396*T396</f>
        <v>4.2198991965145076</v>
      </c>
    </row>
    <row r="397" spans="1:21" x14ac:dyDescent="0.3">
      <c r="A397" s="23"/>
      <c r="B397" s="23"/>
      <c r="C397" s="23"/>
      <c r="D397" s="23"/>
      <c r="E397" s="19">
        <v>2020</v>
      </c>
      <c r="F397" s="19">
        <v>2</v>
      </c>
      <c r="G397" s="19">
        <v>4</v>
      </c>
      <c r="H397" s="19">
        <f t="shared" si="44"/>
        <v>0.5</v>
      </c>
      <c r="I397" s="21">
        <v>3134609736</v>
      </c>
      <c r="J397" s="21">
        <v>8969951372</v>
      </c>
      <c r="K397" s="19">
        <v>100</v>
      </c>
      <c r="L397" s="19">
        <f t="shared" si="46"/>
        <v>34.945671453524128</v>
      </c>
      <c r="M397" s="21">
        <v>5834850001</v>
      </c>
      <c r="N397" s="21">
        <v>8969951372</v>
      </c>
      <c r="O397" s="19">
        <f t="shared" si="48"/>
        <v>0.65048847636049367</v>
      </c>
      <c r="P397" s="19">
        <v>1</v>
      </c>
      <c r="Q397" s="22" t="s">
        <v>244</v>
      </c>
      <c r="R397" s="21">
        <v>322342513</v>
      </c>
      <c r="S397" s="21">
        <v>68109185213</v>
      </c>
      <c r="T397" s="19">
        <v>100</v>
      </c>
      <c r="U397" s="19">
        <f>R397/S397*T397</f>
        <v>0.47327318920631356</v>
      </c>
    </row>
    <row r="398" spans="1:21" x14ac:dyDescent="0.3">
      <c r="A398" s="23"/>
      <c r="B398" s="23"/>
      <c r="C398" s="23"/>
      <c r="D398" s="23"/>
      <c r="E398" s="19">
        <v>2021</v>
      </c>
      <c r="F398" s="19">
        <v>2</v>
      </c>
      <c r="G398" s="19">
        <v>4</v>
      </c>
      <c r="H398" s="19">
        <f t="shared" si="44"/>
        <v>0.5</v>
      </c>
      <c r="I398" s="21">
        <v>3134609736</v>
      </c>
      <c r="J398" s="21">
        <v>8969951372</v>
      </c>
      <c r="K398" s="19">
        <v>100</v>
      </c>
      <c r="L398" s="19">
        <f t="shared" si="46"/>
        <v>34.945671453524128</v>
      </c>
      <c r="M398" s="21">
        <v>5834850000</v>
      </c>
      <c r="N398" s="21">
        <v>8969951372</v>
      </c>
      <c r="O398" s="19">
        <f t="shared" si="48"/>
        <v>0.65048847624901041</v>
      </c>
      <c r="P398" s="19">
        <v>1</v>
      </c>
      <c r="Q398" s="22" t="s">
        <v>244</v>
      </c>
      <c r="R398" s="21">
        <v>214424794</v>
      </c>
      <c r="S398" s="21">
        <v>69385794346</v>
      </c>
      <c r="T398" s="19">
        <v>100</v>
      </c>
      <c r="U398" s="19">
        <f>R398/S398*T398</f>
        <v>0.30903270045558151</v>
      </c>
    </row>
    <row r="399" spans="1:21" x14ac:dyDescent="0.3">
      <c r="A399" s="23"/>
      <c r="B399" s="23"/>
      <c r="C399" s="23"/>
      <c r="D399" s="23"/>
      <c r="E399" s="19">
        <v>2022</v>
      </c>
      <c r="F399" s="19">
        <v>2</v>
      </c>
      <c r="G399" s="19">
        <v>4</v>
      </c>
      <c r="H399" s="19">
        <f t="shared" si="44"/>
        <v>0.5</v>
      </c>
      <c r="I399" s="21">
        <v>3134609736</v>
      </c>
      <c r="J399" s="21">
        <v>8969951372</v>
      </c>
      <c r="K399" s="19">
        <v>100</v>
      </c>
      <c r="L399" s="19">
        <f t="shared" si="46"/>
        <v>34.945671453524128</v>
      </c>
      <c r="M399" s="21">
        <v>5834850000</v>
      </c>
      <c r="N399" s="21">
        <v>8969951372</v>
      </c>
      <c r="O399" s="19">
        <f t="shared" si="48"/>
        <v>0.65048847624901041</v>
      </c>
      <c r="P399" s="19">
        <v>1</v>
      </c>
      <c r="Q399" s="22" t="s">
        <v>245</v>
      </c>
      <c r="R399" s="21">
        <v>12586435</v>
      </c>
      <c r="S399" s="21">
        <v>75069604222</v>
      </c>
      <c r="T399" s="19">
        <v>100</v>
      </c>
      <c r="U399" s="19">
        <f>R399/S399*T399</f>
        <v>1.6766353213717094E-2</v>
      </c>
    </row>
    <row r="400" spans="1:21" x14ac:dyDescent="0.3">
      <c r="A400" s="23"/>
      <c r="B400" s="23"/>
      <c r="C400" s="23"/>
      <c r="D400" s="23"/>
      <c r="E400" s="19">
        <v>2023</v>
      </c>
      <c r="F400" s="19">
        <v>2</v>
      </c>
      <c r="G400" s="19">
        <v>4</v>
      </c>
      <c r="H400" s="19">
        <f t="shared" si="44"/>
        <v>0.5</v>
      </c>
      <c r="I400" s="21">
        <v>3134609736</v>
      </c>
      <c r="J400" s="21">
        <v>8969951372</v>
      </c>
      <c r="K400" s="19">
        <v>100</v>
      </c>
      <c r="L400" s="19">
        <f t="shared" si="46"/>
        <v>34.945671453524128</v>
      </c>
      <c r="M400" s="21">
        <v>5834850000</v>
      </c>
      <c r="N400" s="21">
        <v>8969951372</v>
      </c>
      <c r="O400" s="19">
        <f t="shared" si="48"/>
        <v>0.65048847624901041</v>
      </c>
      <c r="P400" s="19">
        <v>1</v>
      </c>
      <c r="Q400" s="22" t="s">
        <v>246</v>
      </c>
      <c r="R400" s="21">
        <v>-7824538997</v>
      </c>
      <c r="S400" s="21">
        <v>65981235888</v>
      </c>
      <c r="T400" s="19">
        <v>100</v>
      </c>
      <c r="U400" s="19">
        <f>R400/S400*T400</f>
        <v>-11.858733610691655</v>
      </c>
    </row>
    <row r="401" spans="1:21" x14ac:dyDescent="0.3">
      <c r="A401" s="23">
        <f>A395+1</f>
        <v>67</v>
      </c>
      <c r="B401" s="23" t="s">
        <v>145</v>
      </c>
      <c r="C401" s="23" t="s">
        <v>146</v>
      </c>
      <c r="D401" s="23" t="s">
        <v>18</v>
      </c>
      <c r="E401" s="19"/>
      <c r="I401" s="21"/>
    </row>
    <row r="402" spans="1:21" x14ac:dyDescent="0.3">
      <c r="A402" s="23"/>
      <c r="B402" s="23"/>
      <c r="C402" s="23"/>
      <c r="D402" s="23"/>
      <c r="E402" s="19">
        <v>2019</v>
      </c>
      <c r="F402" s="19">
        <v>1</v>
      </c>
      <c r="G402" s="19">
        <v>3</v>
      </c>
      <c r="H402" s="19">
        <f t="shared" si="44"/>
        <v>0.33333333333333331</v>
      </c>
      <c r="I402" s="21">
        <v>15816694534</v>
      </c>
      <c r="J402" s="21">
        <v>26361157534</v>
      </c>
      <c r="K402" s="19">
        <v>100</v>
      </c>
      <c r="L402" s="19">
        <f t="shared" si="46"/>
        <v>60.000000051591066</v>
      </c>
      <c r="M402" s="21">
        <v>0</v>
      </c>
      <c r="N402" s="21">
        <v>26361157534</v>
      </c>
      <c r="O402" s="19">
        <f t="shared" si="48"/>
        <v>0</v>
      </c>
      <c r="P402" s="19">
        <v>1</v>
      </c>
      <c r="Q402" s="22">
        <v>0</v>
      </c>
      <c r="R402" s="21">
        <v>806149000000</v>
      </c>
      <c r="S402" s="21">
        <v>6453766000000</v>
      </c>
      <c r="T402" s="19">
        <v>100</v>
      </c>
      <c r="U402" s="19">
        <f>R402/S402*T402</f>
        <v>12.491140831570281</v>
      </c>
    </row>
    <row r="403" spans="1:21" x14ac:dyDescent="0.3">
      <c r="A403" s="23"/>
      <c r="B403" s="23"/>
      <c r="C403" s="23"/>
      <c r="D403" s="23"/>
      <c r="E403" s="19">
        <v>2020</v>
      </c>
      <c r="F403" s="19">
        <v>1</v>
      </c>
      <c r="G403" s="19">
        <v>3</v>
      </c>
      <c r="H403" s="19">
        <f t="shared" si="44"/>
        <v>0.33333333333333331</v>
      </c>
      <c r="I403" s="21">
        <v>15816694534</v>
      </c>
      <c r="J403" s="21">
        <v>26361157534</v>
      </c>
      <c r="K403" s="19">
        <v>100</v>
      </c>
      <c r="L403" s="19">
        <f t="shared" si="46"/>
        <v>60.000000051591066</v>
      </c>
      <c r="M403" s="21">
        <v>0</v>
      </c>
      <c r="N403" s="21">
        <v>26361157534</v>
      </c>
      <c r="O403" s="19">
        <f t="shared" si="48"/>
        <v>0</v>
      </c>
      <c r="P403" s="19">
        <v>1</v>
      </c>
      <c r="Q403" s="22">
        <v>0</v>
      </c>
      <c r="R403" s="21">
        <v>-4759958000000</v>
      </c>
      <c r="S403" s="21">
        <v>5588418000000</v>
      </c>
      <c r="T403" s="19">
        <v>100</v>
      </c>
      <c r="U403" s="19">
        <f>R403/S403*T403</f>
        <v>-85.175411001825566</v>
      </c>
    </row>
    <row r="404" spans="1:21" x14ac:dyDescent="0.3">
      <c r="A404" s="23"/>
      <c r="B404" s="23"/>
      <c r="C404" s="23"/>
      <c r="D404" s="23"/>
      <c r="E404" s="19">
        <v>2021</v>
      </c>
      <c r="F404" s="19">
        <v>1</v>
      </c>
      <c r="G404" s="19">
        <v>3</v>
      </c>
      <c r="H404" s="19">
        <f t="shared" si="44"/>
        <v>0.33333333333333331</v>
      </c>
      <c r="I404" s="21">
        <v>15816694534</v>
      </c>
      <c r="J404" s="21">
        <v>26361157534</v>
      </c>
      <c r="K404" s="19">
        <v>100</v>
      </c>
      <c r="L404" s="19">
        <f t="shared" si="46"/>
        <v>60.000000051591066</v>
      </c>
      <c r="M404" s="21">
        <v>0</v>
      </c>
      <c r="N404" s="21">
        <v>26361157534</v>
      </c>
      <c r="O404" s="19">
        <f t="shared" si="48"/>
        <v>0</v>
      </c>
      <c r="P404" s="19">
        <v>1</v>
      </c>
      <c r="Q404" s="22">
        <v>0</v>
      </c>
      <c r="R404" s="21">
        <v>-1943362438396</v>
      </c>
      <c r="S404" s="21">
        <v>6882077282159</v>
      </c>
      <c r="T404" s="19">
        <v>100</v>
      </c>
      <c r="U404" s="19">
        <f>R404/S404*T404</f>
        <v>-28.238021148555614</v>
      </c>
    </row>
    <row r="405" spans="1:21" x14ac:dyDescent="0.3">
      <c r="A405" s="23"/>
      <c r="B405" s="23"/>
      <c r="C405" s="23"/>
      <c r="D405" s="23"/>
      <c r="E405" s="19">
        <v>2022</v>
      </c>
      <c r="F405" s="19">
        <v>1</v>
      </c>
      <c r="G405" s="19">
        <v>3</v>
      </c>
      <c r="H405" s="19">
        <f t="shared" si="44"/>
        <v>0.33333333333333331</v>
      </c>
      <c r="I405" s="21">
        <v>15816694534</v>
      </c>
      <c r="J405" s="21">
        <v>26361157534</v>
      </c>
      <c r="K405" s="19">
        <v>100</v>
      </c>
      <c r="L405" s="19">
        <f t="shared" si="46"/>
        <v>60.000000051591066</v>
      </c>
      <c r="M405" s="21">
        <v>0</v>
      </c>
      <c r="N405" s="21">
        <v>26361157534</v>
      </c>
      <c r="O405" s="19">
        <f t="shared" si="48"/>
        <v>0</v>
      </c>
      <c r="P405" s="19">
        <v>1</v>
      </c>
      <c r="Q405" s="22">
        <v>0</v>
      </c>
      <c r="R405" s="21">
        <v>675769677491</v>
      </c>
      <c r="S405" s="21">
        <v>5963657951878</v>
      </c>
      <c r="T405" s="19">
        <v>100</v>
      </c>
      <c r="U405" s="19">
        <f>R405/S405*T405</f>
        <v>11.331462718752929</v>
      </c>
    </row>
    <row r="406" spans="1:21" x14ac:dyDescent="0.3">
      <c r="A406" s="23"/>
      <c r="B406" s="23"/>
      <c r="C406" s="23"/>
      <c r="D406" s="23"/>
      <c r="E406" s="19">
        <v>2023</v>
      </c>
      <c r="F406" s="19">
        <v>1</v>
      </c>
      <c r="G406" s="19">
        <v>3</v>
      </c>
      <c r="H406" s="19">
        <f t="shared" si="44"/>
        <v>0.33333333333333331</v>
      </c>
      <c r="I406" s="21">
        <v>1776241408300</v>
      </c>
      <c r="J406" s="21">
        <v>4045843942950</v>
      </c>
      <c r="K406" s="19">
        <v>100</v>
      </c>
      <c r="L406" s="19">
        <f t="shared" si="46"/>
        <v>43.9028650967903</v>
      </c>
      <c r="M406" s="21">
        <v>0</v>
      </c>
      <c r="N406" s="21">
        <v>4045843942950</v>
      </c>
      <c r="O406" s="19">
        <f t="shared" si="48"/>
        <v>0</v>
      </c>
      <c r="P406" s="19">
        <v>1</v>
      </c>
      <c r="Q406" s="22">
        <v>0</v>
      </c>
      <c r="R406" s="21">
        <v>6300283809</v>
      </c>
      <c r="S406" s="21">
        <v>4473145720502</v>
      </c>
      <c r="T406" s="19">
        <v>100</v>
      </c>
      <c r="U406" s="19">
        <f>R406/S406*T406</f>
        <v>0.14084682687898104</v>
      </c>
    </row>
    <row r="407" spans="1:21" x14ac:dyDescent="0.3">
      <c r="A407" s="23">
        <f>A401+1</f>
        <v>68</v>
      </c>
      <c r="B407" s="23" t="s">
        <v>147</v>
      </c>
      <c r="C407" s="23" t="s">
        <v>148</v>
      </c>
      <c r="D407" s="23" t="s">
        <v>12</v>
      </c>
      <c r="E407" s="19"/>
    </row>
    <row r="408" spans="1:21" x14ac:dyDescent="0.3">
      <c r="A408" s="23"/>
      <c r="B408" s="23"/>
      <c r="C408" s="23"/>
      <c r="D408" s="23"/>
      <c r="E408" s="19">
        <v>2019</v>
      </c>
      <c r="F408" s="19">
        <v>0</v>
      </c>
      <c r="G408" s="19">
        <v>3</v>
      </c>
      <c r="H408" s="19">
        <f t="shared" si="44"/>
        <v>0</v>
      </c>
      <c r="I408" s="21">
        <v>4610204713</v>
      </c>
      <c r="J408" s="21">
        <v>13573902600</v>
      </c>
      <c r="K408" s="19">
        <v>100</v>
      </c>
      <c r="L408" s="19">
        <f t="shared" si="46"/>
        <v>33.96373798203031</v>
      </c>
      <c r="M408" s="21">
        <v>8963697887</v>
      </c>
      <c r="N408" s="21">
        <v>13573902600</v>
      </c>
      <c r="O408" s="19">
        <f t="shared" si="48"/>
        <v>0.66036262017969694</v>
      </c>
      <c r="P408" s="19">
        <v>1</v>
      </c>
      <c r="Q408" s="22">
        <v>0</v>
      </c>
      <c r="R408" s="21">
        <v>1028898367891</v>
      </c>
      <c r="S408" s="21">
        <v>122589259350571</v>
      </c>
      <c r="T408" s="19">
        <v>100</v>
      </c>
      <c r="U408" s="19">
        <f>R408/S408*T408</f>
        <v>0.839305476957519</v>
      </c>
    </row>
    <row r="409" spans="1:21" x14ac:dyDescent="0.3">
      <c r="A409" s="23"/>
      <c r="B409" s="23"/>
      <c r="C409" s="23"/>
      <c r="D409" s="23"/>
      <c r="E409" s="19">
        <v>2020</v>
      </c>
      <c r="F409" s="19">
        <v>0</v>
      </c>
      <c r="G409" s="19">
        <v>3</v>
      </c>
      <c r="H409" s="19">
        <f t="shared" si="44"/>
        <v>0</v>
      </c>
      <c r="I409" s="21">
        <v>4610204713</v>
      </c>
      <c r="J409" s="21">
        <v>13573902600</v>
      </c>
      <c r="K409" s="19">
        <v>100</v>
      </c>
      <c r="L409" s="19">
        <f t="shared" si="46"/>
        <v>33.96373798203031</v>
      </c>
      <c r="M409" s="21">
        <v>8963697887</v>
      </c>
      <c r="N409" s="21">
        <v>13573902600</v>
      </c>
      <c r="O409" s="19">
        <f t="shared" si="48"/>
        <v>0.66036262017969694</v>
      </c>
      <c r="P409" s="19">
        <v>1</v>
      </c>
      <c r="Q409" s="22">
        <v>0</v>
      </c>
      <c r="R409" s="21">
        <v>-9401232005005</v>
      </c>
      <c r="S409" s="21">
        <v>105588960060005</v>
      </c>
      <c r="T409" s="19">
        <v>100</v>
      </c>
      <c r="U409" s="19">
        <f>R409/S409*T409</f>
        <v>-8.9036126500937112</v>
      </c>
    </row>
    <row r="410" spans="1:21" x14ac:dyDescent="0.3">
      <c r="A410" s="23"/>
      <c r="B410" s="23"/>
      <c r="C410" s="23"/>
      <c r="D410" s="23"/>
      <c r="E410" s="19">
        <v>2021</v>
      </c>
      <c r="F410" s="19">
        <v>0</v>
      </c>
      <c r="G410" s="19">
        <v>3</v>
      </c>
      <c r="H410" s="19">
        <f t="shared" si="44"/>
        <v>0</v>
      </c>
      <c r="I410" s="21">
        <v>4610204713</v>
      </c>
      <c r="J410" s="21">
        <v>26315886475</v>
      </c>
      <c r="K410" s="19">
        <v>100</v>
      </c>
      <c r="L410" s="19">
        <f t="shared" si="46"/>
        <v>17.518713334546714</v>
      </c>
      <c r="M410" s="21">
        <v>21705633362</v>
      </c>
      <c r="N410" s="21">
        <v>26315886475</v>
      </c>
      <c r="O410" s="19">
        <f t="shared" si="48"/>
        <v>0.82481102746131219</v>
      </c>
      <c r="P410" s="19">
        <v>1</v>
      </c>
      <c r="Q410" s="22">
        <v>0</v>
      </c>
      <c r="R410" s="21">
        <v>-1838733441975</v>
      </c>
      <c r="S410" s="21">
        <v>103601611883340</v>
      </c>
      <c r="T410" s="19">
        <v>100</v>
      </c>
      <c r="U410" s="19">
        <f>R410/S410*T410</f>
        <v>-1.7748116159095046</v>
      </c>
    </row>
    <row r="411" spans="1:21" x14ac:dyDescent="0.3">
      <c r="A411" s="23"/>
      <c r="B411" s="23"/>
      <c r="C411" s="23"/>
      <c r="D411" s="23"/>
      <c r="E411" s="19">
        <v>2022</v>
      </c>
      <c r="F411" s="19">
        <v>0</v>
      </c>
      <c r="G411" s="19">
        <v>3</v>
      </c>
      <c r="H411" s="19">
        <f t="shared" si="44"/>
        <v>0</v>
      </c>
      <c r="I411" s="21">
        <v>7101173654</v>
      </c>
      <c r="J411" s="21">
        <v>28806807016</v>
      </c>
      <c r="K411" s="19">
        <v>100</v>
      </c>
      <c r="L411" s="19">
        <f t="shared" si="46"/>
        <v>24.651026578738268</v>
      </c>
      <c r="M411" s="21">
        <v>21705633362</v>
      </c>
      <c r="N411" s="21">
        <v>28806807016</v>
      </c>
      <c r="O411" s="19">
        <f t="shared" si="48"/>
        <v>0.75348973421261733</v>
      </c>
      <c r="P411" s="19">
        <v>1</v>
      </c>
      <c r="Q411" s="22">
        <v>0</v>
      </c>
      <c r="R411" s="21">
        <v>-1672733807060</v>
      </c>
      <c r="S411" s="21">
        <v>98232316628846</v>
      </c>
      <c r="T411" s="19">
        <v>100</v>
      </c>
      <c r="U411" s="19">
        <f>R411/S411*T411</f>
        <v>-1.7028345298830103</v>
      </c>
    </row>
    <row r="412" spans="1:21" x14ac:dyDescent="0.3">
      <c r="A412" s="23"/>
      <c r="B412" s="23"/>
      <c r="C412" s="23"/>
      <c r="D412" s="23"/>
      <c r="E412" s="19">
        <v>2023</v>
      </c>
      <c r="F412" s="19">
        <v>0</v>
      </c>
      <c r="G412" s="19">
        <v>3</v>
      </c>
      <c r="H412" s="19">
        <f t="shared" si="44"/>
        <v>0</v>
      </c>
      <c r="I412" s="21">
        <v>7101173654</v>
      </c>
      <c r="J412" s="21">
        <v>28806807016</v>
      </c>
      <c r="K412" s="19">
        <v>100</v>
      </c>
      <c r="L412" s="19">
        <f t="shared" si="46"/>
        <v>24.651026578738268</v>
      </c>
      <c r="M412" s="21">
        <v>21705633362</v>
      </c>
      <c r="N412" s="21">
        <v>28806807016</v>
      </c>
      <c r="O412" s="19">
        <f t="shared" si="48"/>
        <v>0.75348973421261733</v>
      </c>
      <c r="P412" s="19">
        <v>1</v>
      </c>
      <c r="Q412" s="22">
        <v>0</v>
      </c>
      <c r="R412" s="21">
        <v>-4018265010703</v>
      </c>
      <c r="S412" s="21">
        <v>98595897457967</v>
      </c>
      <c r="T412" s="19">
        <v>100</v>
      </c>
      <c r="U412" s="19">
        <f>R412/S412*T412</f>
        <v>-4.0754890561405457</v>
      </c>
    </row>
    <row r="413" spans="1:21" x14ac:dyDescent="0.3">
      <c r="A413" s="23">
        <f>A407+1</f>
        <v>69</v>
      </c>
      <c r="B413" s="23" t="s">
        <v>149</v>
      </c>
      <c r="C413" s="23" t="s">
        <v>150</v>
      </c>
      <c r="D413" s="23" t="s">
        <v>18</v>
      </c>
      <c r="E413" s="19"/>
    </row>
    <row r="414" spans="1:21" x14ac:dyDescent="0.3">
      <c r="A414" s="23"/>
      <c r="B414" s="23"/>
      <c r="C414" s="23"/>
      <c r="D414" s="23"/>
      <c r="E414" s="19">
        <v>2019</v>
      </c>
      <c r="F414" s="19">
        <v>2</v>
      </c>
      <c r="G414" s="19">
        <v>3</v>
      </c>
      <c r="H414" s="19">
        <f t="shared" ref="H414:H430" si="49">F414/G414</f>
        <v>0.66666666666666663</v>
      </c>
      <c r="I414" s="20">
        <v>5367689549</v>
      </c>
      <c r="J414" s="21">
        <v>8715466600</v>
      </c>
      <c r="K414" s="19">
        <v>100</v>
      </c>
      <c r="L414" s="19">
        <f t="shared" si="46"/>
        <v>61.588091554386772</v>
      </c>
      <c r="M414" s="21">
        <v>0</v>
      </c>
      <c r="N414" s="21">
        <v>8715466600</v>
      </c>
      <c r="O414" s="19">
        <f t="shared" si="48"/>
        <v>0</v>
      </c>
      <c r="P414" s="19">
        <v>1</v>
      </c>
      <c r="Q414" s="22" t="s">
        <v>247</v>
      </c>
      <c r="R414" s="21">
        <v>510711733403</v>
      </c>
      <c r="S414" s="21">
        <v>10337895087207</v>
      </c>
      <c r="T414" s="19">
        <v>100</v>
      </c>
      <c r="U414" s="19">
        <f>R414/S414*T414</f>
        <v>4.9401907167252892</v>
      </c>
    </row>
    <row r="415" spans="1:21" x14ac:dyDescent="0.3">
      <c r="A415" s="23"/>
      <c r="B415" s="23"/>
      <c r="C415" s="23"/>
      <c r="D415" s="23"/>
      <c r="E415" s="19">
        <v>2020</v>
      </c>
      <c r="F415" s="19">
        <v>2</v>
      </c>
      <c r="G415" s="19">
        <v>3</v>
      </c>
      <c r="H415" s="19">
        <f t="shared" si="49"/>
        <v>0.66666666666666663</v>
      </c>
      <c r="I415" s="20">
        <v>5367689549</v>
      </c>
      <c r="J415" s="21">
        <v>8715466600</v>
      </c>
      <c r="K415" s="19">
        <v>100</v>
      </c>
      <c r="L415" s="19">
        <f t="shared" si="46"/>
        <v>61.588091554386772</v>
      </c>
      <c r="M415" s="21">
        <v>0</v>
      </c>
      <c r="N415" s="21">
        <v>8715466600</v>
      </c>
      <c r="O415" s="19">
        <f t="shared" si="48"/>
        <v>0</v>
      </c>
      <c r="P415" s="19">
        <v>1</v>
      </c>
      <c r="Q415" s="22" t="s">
        <v>248</v>
      </c>
      <c r="R415" s="21">
        <v>123147079420</v>
      </c>
      <c r="S415" s="21">
        <v>8509017299594</v>
      </c>
      <c r="T415" s="19">
        <v>100</v>
      </c>
      <c r="U415" s="19">
        <f>R415/S415*T415</f>
        <v>1.4472538377125623</v>
      </c>
    </row>
    <row r="416" spans="1:21" x14ac:dyDescent="0.3">
      <c r="A416" s="23"/>
      <c r="B416" s="23"/>
      <c r="C416" s="23"/>
      <c r="D416" s="23"/>
      <c r="E416" s="19">
        <v>2021</v>
      </c>
      <c r="F416" s="19">
        <v>2</v>
      </c>
      <c r="G416" s="19">
        <v>3</v>
      </c>
      <c r="H416" s="19">
        <f t="shared" si="49"/>
        <v>0.66666666666666663</v>
      </c>
      <c r="I416" s="20">
        <v>5809069549</v>
      </c>
      <c r="J416" s="21">
        <v>8715466600</v>
      </c>
      <c r="K416" s="19">
        <v>100</v>
      </c>
      <c r="L416" s="19">
        <f t="shared" si="46"/>
        <v>66.652421672983067</v>
      </c>
      <c r="M416" s="21">
        <v>0</v>
      </c>
      <c r="N416" s="21">
        <v>8715466600</v>
      </c>
      <c r="O416" s="19">
        <f t="shared" si="48"/>
        <v>0</v>
      </c>
      <c r="P416" s="19">
        <v>1</v>
      </c>
      <c r="Q416" s="22" t="s">
        <v>249</v>
      </c>
      <c r="R416" s="21">
        <v>81433957569</v>
      </c>
      <c r="S416" s="21">
        <v>8928183492920</v>
      </c>
      <c r="T416" s="19">
        <v>100</v>
      </c>
      <c r="U416" s="19">
        <f>R416/S416*T416</f>
        <v>0.91209995441487823</v>
      </c>
    </row>
    <row r="417" spans="1:21" x14ac:dyDescent="0.3">
      <c r="A417" s="23"/>
      <c r="B417" s="23"/>
      <c r="C417" s="23"/>
      <c r="D417" s="23"/>
      <c r="E417" s="19">
        <v>2022</v>
      </c>
      <c r="F417" s="19">
        <v>2</v>
      </c>
      <c r="G417" s="19">
        <v>3</v>
      </c>
      <c r="H417" s="19">
        <f t="shared" si="49"/>
        <v>0.66666666666666663</v>
      </c>
      <c r="I417" s="20">
        <v>5809069549</v>
      </c>
      <c r="J417" s="21">
        <v>8715466600</v>
      </c>
      <c r="K417" s="19">
        <v>100</v>
      </c>
      <c r="L417" s="19">
        <f t="shared" si="46"/>
        <v>66.652421672983067</v>
      </c>
      <c r="M417" s="21">
        <v>0</v>
      </c>
      <c r="N417" s="21">
        <v>8715466600</v>
      </c>
      <c r="O417" s="19">
        <f t="shared" si="48"/>
        <v>0</v>
      </c>
      <c r="P417" s="19">
        <v>1</v>
      </c>
      <c r="Q417" s="22" t="s">
        <v>249</v>
      </c>
      <c r="R417" s="21">
        <v>171060047099</v>
      </c>
      <c r="S417" s="21">
        <v>9447528704261</v>
      </c>
      <c r="T417" s="19">
        <v>100</v>
      </c>
      <c r="U417" s="19">
        <f>R417/S417*T417</f>
        <v>1.8106327321540598</v>
      </c>
    </row>
    <row r="418" spans="1:21" x14ac:dyDescent="0.3">
      <c r="A418" s="23"/>
      <c r="B418" s="23"/>
      <c r="C418" s="23"/>
      <c r="D418" s="23"/>
      <c r="E418" s="19">
        <v>2023</v>
      </c>
      <c r="F418" s="19">
        <v>2</v>
      </c>
      <c r="G418" s="19">
        <v>3</v>
      </c>
      <c r="H418" s="19">
        <f t="shared" si="49"/>
        <v>0.66666666666666663</v>
      </c>
      <c r="I418" s="20">
        <v>5809069549</v>
      </c>
      <c r="J418" s="21">
        <v>8715466600</v>
      </c>
      <c r="K418" s="19">
        <v>100</v>
      </c>
      <c r="L418" s="19">
        <f t="shared" ref="L418:L430" si="50">I418/J418*K418</f>
        <v>66.652421672983067</v>
      </c>
      <c r="M418" s="21">
        <v>0</v>
      </c>
      <c r="N418" s="21">
        <v>8715466600</v>
      </c>
      <c r="O418" s="19">
        <f t="shared" si="48"/>
        <v>0</v>
      </c>
      <c r="P418" s="19">
        <v>1</v>
      </c>
      <c r="Q418" s="22" t="s">
        <v>249</v>
      </c>
      <c r="R418" s="21">
        <v>19816764969</v>
      </c>
      <c r="S418" s="21">
        <v>7631670664176</v>
      </c>
      <c r="T418" s="19">
        <v>100</v>
      </c>
      <c r="U418" s="19">
        <f>R418/S418*T418</f>
        <v>0.25966483409749758</v>
      </c>
    </row>
    <row r="419" spans="1:21" x14ac:dyDescent="0.3">
      <c r="A419" s="23">
        <f>A413+1</f>
        <v>70</v>
      </c>
      <c r="B419" s="23" t="s">
        <v>151</v>
      </c>
      <c r="C419" s="23" t="s">
        <v>152</v>
      </c>
      <c r="D419" s="23" t="s">
        <v>18</v>
      </c>
      <c r="E419" s="19"/>
    </row>
    <row r="420" spans="1:21" x14ac:dyDescent="0.3">
      <c r="A420" s="23"/>
      <c r="B420" s="23"/>
      <c r="C420" s="23"/>
      <c r="D420" s="23"/>
      <c r="E420" s="19">
        <v>2019</v>
      </c>
      <c r="F420" s="19">
        <v>0</v>
      </c>
      <c r="G420" s="19">
        <v>3</v>
      </c>
      <c r="H420" s="19">
        <f t="shared" si="49"/>
        <v>0</v>
      </c>
      <c r="I420" s="20">
        <v>1078800000</v>
      </c>
      <c r="J420" s="21">
        <v>5050000000</v>
      </c>
      <c r="K420" s="19">
        <v>100</v>
      </c>
      <c r="L420" s="19">
        <f t="shared" si="50"/>
        <v>21.362376237623764</v>
      </c>
      <c r="M420" s="21">
        <v>0</v>
      </c>
      <c r="N420" s="21">
        <v>5050000000</v>
      </c>
      <c r="O420" s="19">
        <f t="shared" si="48"/>
        <v>0</v>
      </c>
      <c r="P420" s="19">
        <v>1</v>
      </c>
      <c r="Q420" s="22">
        <v>0</v>
      </c>
      <c r="R420" s="21">
        <v>178831833792</v>
      </c>
      <c r="S420" s="21">
        <v>1429301171225</v>
      </c>
      <c r="T420" s="19">
        <v>100</v>
      </c>
      <c r="U420" s="19">
        <f>R420/S420*T420</f>
        <v>12.511837070610527</v>
      </c>
    </row>
    <row r="421" spans="1:21" x14ac:dyDescent="0.3">
      <c r="A421" s="23"/>
      <c r="B421" s="23"/>
      <c r="C421" s="23"/>
      <c r="D421" s="23"/>
      <c r="E421" s="19">
        <v>2020</v>
      </c>
      <c r="F421" s="19">
        <v>0</v>
      </c>
      <c r="G421" s="19">
        <v>3</v>
      </c>
      <c r="H421" s="19">
        <f t="shared" si="49"/>
        <v>0</v>
      </c>
      <c r="I421" s="20">
        <v>4411795945</v>
      </c>
      <c r="J421" s="21">
        <v>25250000000</v>
      </c>
      <c r="K421" s="19">
        <v>100</v>
      </c>
      <c r="L421" s="19">
        <f t="shared" si="50"/>
        <v>17.472459188118812</v>
      </c>
      <c r="M421" s="21">
        <v>0</v>
      </c>
      <c r="N421" s="21">
        <v>25250000000</v>
      </c>
      <c r="O421" s="19">
        <f t="shared" si="48"/>
        <v>0</v>
      </c>
      <c r="P421" s="19">
        <v>1</v>
      </c>
      <c r="Q421" s="22">
        <v>0</v>
      </c>
      <c r="R421" s="21">
        <v>29122291312</v>
      </c>
      <c r="S421" s="21">
        <v>1390448759495</v>
      </c>
      <c r="T421" s="19">
        <v>100</v>
      </c>
      <c r="U421" s="19">
        <f>R421/S421*T421</f>
        <v>2.0944526803401935</v>
      </c>
    </row>
    <row r="422" spans="1:21" x14ac:dyDescent="0.3">
      <c r="A422" s="23"/>
      <c r="B422" s="23"/>
      <c r="C422" s="23"/>
      <c r="D422" s="23"/>
      <c r="E422" s="19">
        <v>2021</v>
      </c>
      <c r="F422" s="19">
        <v>2</v>
      </c>
      <c r="G422" s="19">
        <v>3</v>
      </c>
      <c r="H422" s="19">
        <f t="shared" si="49"/>
        <v>0.66666666666666663</v>
      </c>
      <c r="I422" s="20">
        <v>2792147269</v>
      </c>
      <c r="J422" s="21">
        <v>25250000000</v>
      </c>
      <c r="K422" s="19">
        <v>100</v>
      </c>
      <c r="L422" s="19">
        <f t="shared" si="50"/>
        <v>11.058008986138613</v>
      </c>
      <c r="M422" s="21">
        <v>0</v>
      </c>
      <c r="N422" s="21">
        <v>25250000000</v>
      </c>
      <c r="O422" s="19">
        <f t="shared" si="48"/>
        <v>0</v>
      </c>
      <c r="P422" s="19">
        <v>1</v>
      </c>
      <c r="Q422" s="22">
        <v>0</v>
      </c>
      <c r="R422" s="21">
        <v>77195657</v>
      </c>
      <c r="S422" s="21">
        <v>2058393395416</v>
      </c>
      <c r="T422" s="19">
        <v>100</v>
      </c>
      <c r="U422" s="19">
        <f>R422/S422*T422</f>
        <v>3.7502868582804994E-3</v>
      </c>
    </row>
    <row r="423" spans="1:21" x14ac:dyDescent="0.3">
      <c r="A423" s="23"/>
      <c r="B423" s="23"/>
      <c r="C423" s="23"/>
      <c r="D423" s="23"/>
      <c r="E423" s="19">
        <v>2022</v>
      </c>
      <c r="F423" s="19">
        <v>2</v>
      </c>
      <c r="G423" s="19">
        <v>3</v>
      </c>
      <c r="H423" s="19">
        <f t="shared" si="49"/>
        <v>0.66666666666666663</v>
      </c>
      <c r="I423" s="20">
        <v>2452402659</v>
      </c>
      <c r="J423" s="21">
        <v>25250000000</v>
      </c>
      <c r="K423" s="19">
        <v>100</v>
      </c>
      <c r="L423" s="19">
        <f t="shared" si="50"/>
        <v>9.7124857782178218</v>
      </c>
      <c r="M423" s="21">
        <v>0</v>
      </c>
      <c r="N423" s="21">
        <v>25250000000</v>
      </c>
      <c r="O423" s="19">
        <f t="shared" si="48"/>
        <v>0</v>
      </c>
      <c r="P423" s="19">
        <v>1</v>
      </c>
      <c r="Q423" s="22">
        <v>0</v>
      </c>
      <c r="R423" s="21">
        <v>-114709135630</v>
      </c>
      <c r="S423" s="21">
        <v>2475954037901</v>
      </c>
      <c r="T423" s="19">
        <v>100</v>
      </c>
      <c r="U423" s="19">
        <f>R423/S423*T423</f>
        <v>-4.6329266971064262</v>
      </c>
    </row>
    <row r="424" spans="1:21" x14ac:dyDescent="0.3">
      <c r="A424" s="23"/>
      <c r="B424" s="23"/>
      <c r="C424" s="23"/>
      <c r="D424" s="23"/>
      <c r="E424" s="19">
        <v>2023</v>
      </c>
      <c r="F424" s="19">
        <v>2</v>
      </c>
      <c r="G424" s="19">
        <v>3</v>
      </c>
      <c r="H424" s="19">
        <f t="shared" si="49"/>
        <v>0.66666666666666663</v>
      </c>
      <c r="I424" s="20">
        <v>2452402659</v>
      </c>
      <c r="J424" s="21">
        <v>25250000000</v>
      </c>
      <c r="K424" s="19">
        <v>100</v>
      </c>
      <c r="L424" s="19">
        <f t="shared" si="50"/>
        <v>9.7124857782178218</v>
      </c>
      <c r="M424" s="21">
        <v>0</v>
      </c>
      <c r="N424" s="21">
        <v>25250000000</v>
      </c>
      <c r="O424" s="19">
        <f t="shared" si="48"/>
        <v>0</v>
      </c>
      <c r="P424" s="19">
        <v>1</v>
      </c>
      <c r="Q424" s="22">
        <v>0</v>
      </c>
      <c r="R424" s="21">
        <v>-26653215904</v>
      </c>
      <c r="S424" s="21">
        <v>2603216629702</v>
      </c>
      <c r="T424" s="19">
        <v>100</v>
      </c>
      <c r="U424" s="19">
        <f>R424/S424*T424</f>
        <v>-1.0238570082832905</v>
      </c>
    </row>
    <row r="425" spans="1:21" x14ac:dyDescent="0.3">
      <c r="A425" s="23">
        <f>A419+1</f>
        <v>71</v>
      </c>
      <c r="B425" s="23" t="s">
        <v>153</v>
      </c>
      <c r="C425" s="23" t="s">
        <v>154</v>
      </c>
      <c r="D425" s="23" t="s">
        <v>9</v>
      </c>
      <c r="E425" s="19"/>
    </row>
    <row r="426" spans="1:21" x14ac:dyDescent="0.3">
      <c r="A426" s="23"/>
      <c r="B426" s="23"/>
      <c r="C426" s="23"/>
      <c r="D426" s="23"/>
      <c r="E426" s="19">
        <v>2019</v>
      </c>
      <c r="F426" s="19">
        <v>3</v>
      </c>
      <c r="G426" s="19">
        <v>3</v>
      </c>
      <c r="H426" s="19">
        <f t="shared" si="49"/>
        <v>1</v>
      </c>
      <c r="I426" s="20">
        <v>250911478</v>
      </c>
      <c r="J426" s="21">
        <v>870171478</v>
      </c>
      <c r="K426" s="19">
        <v>100</v>
      </c>
      <c r="L426" s="19">
        <f t="shared" si="50"/>
        <v>28.834716414366319</v>
      </c>
      <c r="M426" s="21">
        <v>0</v>
      </c>
      <c r="N426" s="21">
        <v>870171478</v>
      </c>
      <c r="O426" s="19">
        <f t="shared" si="48"/>
        <v>0</v>
      </c>
      <c r="P426" s="19">
        <v>1</v>
      </c>
      <c r="Q426" s="22">
        <v>0</v>
      </c>
      <c r="R426" s="21">
        <v>51222668919</v>
      </c>
      <c r="S426" s="21">
        <v>538644833986</v>
      </c>
      <c r="T426" s="19">
        <v>100</v>
      </c>
      <c r="U426" s="19">
        <f t="shared" ref="U426:U430" si="51">R426/S426*T426</f>
        <v>9.5095442649936075</v>
      </c>
    </row>
    <row r="427" spans="1:21" x14ac:dyDescent="0.3">
      <c r="A427" s="23"/>
      <c r="B427" s="23"/>
      <c r="C427" s="23"/>
      <c r="D427" s="23"/>
      <c r="E427" s="19">
        <v>2020</v>
      </c>
      <c r="F427" s="19">
        <v>3</v>
      </c>
      <c r="G427" s="19">
        <v>3</v>
      </c>
      <c r="H427" s="19">
        <f t="shared" si="49"/>
        <v>1</v>
      </c>
      <c r="I427" s="20">
        <v>200015000</v>
      </c>
      <c r="J427" s="21">
        <v>870171478</v>
      </c>
      <c r="K427" s="19">
        <v>100</v>
      </c>
      <c r="L427" s="19">
        <f t="shared" si="50"/>
        <v>22.985699377289865</v>
      </c>
      <c r="M427" s="21">
        <v>0</v>
      </c>
      <c r="N427" s="21">
        <v>870171478</v>
      </c>
      <c r="O427" s="19">
        <f t="shared" si="48"/>
        <v>0</v>
      </c>
      <c r="P427" s="19">
        <v>1</v>
      </c>
      <c r="Q427" s="22">
        <v>0</v>
      </c>
      <c r="R427" s="21">
        <v>-37620281385</v>
      </c>
      <c r="S427" s="21">
        <v>563628549785</v>
      </c>
      <c r="T427" s="19">
        <v>100</v>
      </c>
      <c r="U427" s="19">
        <f t="shared" si="51"/>
        <v>-6.6746585848695057</v>
      </c>
    </row>
    <row r="428" spans="1:21" x14ac:dyDescent="0.3">
      <c r="A428" s="23"/>
      <c r="B428" s="23"/>
      <c r="C428" s="23"/>
      <c r="D428" s="23"/>
      <c r="E428" s="19">
        <v>2021</v>
      </c>
      <c r="F428" s="19">
        <v>3</v>
      </c>
      <c r="G428" s="19">
        <v>3</v>
      </c>
      <c r="H428" s="19">
        <f t="shared" si="49"/>
        <v>1</v>
      </c>
      <c r="I428" s="20">
        <v>200015000</v>
      </c>
      <c r="J428" s="21">
        <v>870171478</v>
      </c>
      <c r="K428" s="19">
        <v>100</v>
      </c>
      <c r="L428" s="19">
        <f t="shared" si="50"/>
        <v>22.985699377289865</v>
      </c>
      <c r="M428" s="21">
        <v>0</v>
      </c>
      <c r="N428" s="21">
        <v>870171478</v>
      </c>
      <c r="O428" s="19">
        <f t="shared" si="48"/>
        <v>0</v>
      </c>
      <c r="P428" s="19">
        <v>1</v>
      </c>
      <c r="Q428" s="22">
        <v>0</v>
      </c>
      <c r="R428" s="21">
        <v>30781262235</v>
      </c>
      <c r="S428" s="21">
        <v>562739101102</v>
      </c>
      <c r="T428" s="19">
        <v>100</v>
      </c>
      <c r="U428" s="19">
        <f t="shared" si="51"/>
        <v>5.4698993147484707</v>
      </c>
    </row>
    <row r="429" spans="1:21" x14ac:dyDescent="0.3">
      <c r="A429" s="4"/>
      <c r="B429" s="4"/>
      <c r="C429" s="4"/>
      <c r="D429" s="4"/>
      <c r="E429" s="19">
        <v>2022</v>
      </c>
      <c r="F429" s="19">
        <v>3</v>
      </c>
      <c r="G429" s="19">
        <v>3</v>
      </c>
      <c r="H429" s="19">
        <f t="shared" si="49"/>
        <v>1</v>
      </c>
      <c r="I429" s="20">
        <v>200015000</v>
      </c>
      <c r="J429" s="21">
        <v>870171478</v>
      </c>
      <c r="K429" s="19">
        <v>100</v>
      </c>
      <c r="L429" s="19">
        <f t="shared" si="50"/>
        <v>22.985699377289865</v>
      </c>
      <c r="M429" s="21">
        <v>0</v>
      </c>
      <c r="N429" s="21">
        <v>870171478</v>
      </c>
      <c r="O429" s="19">
        <f t="shared" si="48"/>
        <v>0</v>
      </c>
      <c r="P429" s="19">
        <v>1</v>
      </c>
      <c r="Q429" s="22">
        <v>0</v>
      </c>
      <c r="R429" s="21">
        <v>72940513980</v>
      </c>
      <c r="S429" s="21">
        <v>651781230958</v>
      </c>
      <c r="T429" s="19">
        <v>100</v>
      </c>
      <c r="U429" s="19">
        <f t="shared" si="51"/>
        <v>11.190950355043316</v>
      </c>
    </row>
    <row r="430" spans="1:21" x14ac:dyDescent="0.3">
      <c r="A430" s="4"/>
      <c r="B430" s="4"/>
      <c r="C430" s="4"/>
      <c r="D430" s="4"/>
      <c r="E430" s="19">
        <v>2023</v>
      </c>
      <c r="F430" s="19">
        <v>1</v>
      </c>
      <c r="G430" s="19">
        <v>3</v>
      </c>
      <c r="H430" s="19">
        <f t="shared" si="49"/>
        <v>0.33333333333333331</v>
      </c>
      <c r="I430" s="20">
        <v>200015000</v>
      </c>
      <c r="J430" s="21">
        <v>870171478</v>
      </c>
      <c r="K430" s="19">
        <v>100</v>
      </c>
      <c r="L430" s="19">
        <f t="shared" si="50"/>
        <v>22.985699377289865</v>
      </c>
      <c r="M430" s="21">
        <v>0</v>
      </c>
      <c r="N430" s="21">
        <v>870171478</v>
      </c>
      <c r="O430" s="19">
        <f t="shared" si="48"/>
        <v>0</v>
      </c>
      <c r="P430" s="19">
        <v>1</v>
      </c>
      <c r="Q430" s="22">
        <v>0</v>
      </c>
      <c r="R430" s="21">
        <v>46972766472</v>
      </c>
      <c r="S430" s="21">
        <v>752956580142</v>
      </c>
      <c r="T430" s="19">
        <v>100</v>
      </c>
      <c r="U430" s="19">
        <f t="shared" si="51"/>
        <v>6.2384429209903987</v>
      </c>
    </row>
  </sheetData>
  <mergeCells count="15">
    <mergeCell ref="A1:A3"/>
    <mergeCell ref="B1:B3"/>
    <mergeCell ref="C1:C3"/>
    <mergeCell ref="E1:E3"/>
    <mergeCell ref="U1:U3"/>
    <mergeCell ref="F1:G2"/>
    <mergeCell ref="I1:K2"/>
    <mergeCell ref="M1:N2"/>
    <mergeCell ref="P1:P2"/>
    <mergeCell ref="R1:T1"/>
    <mergeCell ref="R2:T2"/>
    <mergeCell ref="H1:H3"/>
    <mergeCell ref="L1:L3"/>
    <mergeCell ref="O1:O3"/>
    <mergeCell ref="Q1:Q2"/>
  </mergeCells>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5E4F7-6640-4504-B363-FE35AB4CFD93}">
  <dimension ref="A1:A8"/>
  <sheetViews>
    <sheetView workbookViewId="0">
      <selection activeCell="F1" sqref="F1"/>
    </sheetView>
  </sheetViews>
  <sheetFormatPr defaultRowHeight="14.4" x14ac:dyDescent="0.3"/>
  <cols>
    <col min="1" max="1" width="50.109375" style="2" customWidth="1"/>
  </cols>
  <sheetData>
    <row r="1" spans="1:1" ht="100.8" x14ac:dyDescent="0.3">
      <c r="A1" s="1" t="s">
        <v>178</v>
      </c>
    </row>
    <row r="2" spans="1:1" ht="28.8" x14ac:dyDescent="0.3">
      <c r="A2" s="1" t="s">
        <v>179</v>
      </c>
    </row>
    <row r="3" spans="1:1" ht="28.8" x14ac:dyDescent="0.3">
      <c r="A3" s="1" t="s">
        <v>180</v>
      </c>
    </row>
    <row r="4" spans="1:1" ht="28.8" x14ac:dyDescent="0.3">
      <c r="A4" s="2" t="s">
        <v>173</v>
      </c>
    </row>
    <row r="5" spans="1:1" ht="43.2" x14ac:dyDescent="0.3">
      <c r="A5" s="2" t="s">
        <v>174</v>
      </c>
    </row>
    <row r="6" spans="1:1" ht="43.2" x14ac:dyDescent="0.3">
      <c r="A6" s="2" t="s">
        <v>175</v>
      </c>
    </row>
    <row r="7" spans="1:1" ht="28.8" x14ac:dyDescent="0.3">
      <c r="A7" s="2" t="s">
        <v>176</v>
      </c>
    </row>
    <row r="8" spans="1:1" ht="57.6" x14ac:dyDescent="0.3">
      <c r="A8" s="2" t="s">
        <v>177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KEAHLIAN KEUANGAN </vt:lpstr>
      <vt:lpstr>KONEKSI POLITIK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dama yanti</dc:creator>
  <cp:lastModifiedBy>dama yanti</cp:lastModifiedBy>
  <dcterms:created xsi:type="dcterms:W3CDTF">2024-12-16T13:31:24Z</dcterms:created>
  <dcterms:modified xsi:type="dcterms:W3CDTF">2025-05-13T14:13:15Z</dcterms:modified>
</cp:coreProperties>
</file>